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D:\Single particle paper\"/>
    </mc:Choice>
  </mc:AlternateContent>
  <xr:revisionPtr revIDLastSave="0" documentId="13_ncr:1_{7BEC9EA3-2888-4C15-8854-1329B292B3BD}" xr6:coauthVersionLast="47" xr6:coauthVersionMax="47" xr10:uidLastSave="{00000000-0000-0000-0000-000000000000}"/>
  <bookViews>
    <workbookView xWindow="-110" yWindow="-110" windowWidth="19420" windowHeight="11500" xr2:uid="{66297CD8-5CF5-4788-8121-654ACFCF7C62}"/>
  </bookViews>
  <sheets>
    <sheet name="Contents" sheetId="6" r:id="rId1"/>
    <sheet name="Abbreviations" sheetId="7" r:id="rId2"/>
    <sheet name="Muller" sheetId="1" r:id="rId3"/>
    <sheet name="Winnipeg" sheetId="2" r:id="rId4"/>
    <sheet name="TR and LOD" sheetId="3" r:id="rId5"/>
    <sheet name="Concentration" sheetId="5" r:id="rId6"/>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 r="D26" i="1"/>
  <c r="C25" i="1"/>
  <c r="E30" i="1"/>
  <c r="D24" i="1"/>
  <c r="F23" i="1"/>
  <c r="D23" i="1"/>
  <c r="E23" i="1"/>
  <c r="F22" i="1"/>
  <c r="D22" i="1"/>
  <c r="E22" i="1"/>
  <c r="F21" i="1"/>
  <c r="D21" i="1"/>
  <c r="E21" i="1"/>
  <c r="F20" i="1"/>
  <c r="D20" i="1"/>
  <c r="E20" i="1"/>
  <c r="F19" i="1"/>
  <c r="D19" i="1"/>
  <c r="E19" i="1"/>
  <c r="F18" i="1"/>
  <c r="D18" i="1"/>
  <c r="E18" i="1"/>
  <c r="F17" i="1"/>
  <c r="D17" i="1"/>
  <c r="E17" i="1"/>
  <c r="F16" i="1"/>
  <c r="D16" i="1"/>
  <c r="E16" i="1"/>
  <c r="F15" i="1"/>
  <c r="D15" i="1"/>
  <c r="E15" i="1"/>
  <c r="F14" i="1"/>
  <c r="D14" i="1"/>
  <c r="E14" i="1"/>
  <c r="F13" i="1"/>
  <c r="D13" i="1"/>
  <c r="E13" i="1"/>
  <c r="F12" i="1"/>
  <c r="D12" i="1"/>
  <c r="E12" i="1"/>
  <c r="F11" i="1"/>
  <c r="D11" i="1"/>
  <c r="E11" i="1"/>
  <c r="F10" i="1"/>
  <c r="D10" i="1"/>
  <c r="E10" i="1"/>
  <c r="F9" i="1"/>
  <c r="D9" i="1"/>
  <c r="E9" i="1"/>
  <c r="F8" i="1"/>
  <c r="D8" i="1"/>
  <c r="E8" i="1"/>
  <c r="F7" i="1"/>
  <c r="D7" i="1"/>
  <c r="E7" i="1"/>
  <c r="F6" i="1"/>
  <c r="D6" i="1"/>
  <c r="E6" i="1"/>
  <c r="F5" i="1"/>
  <c r="D5" i="1"/>
  <c r="E5" i="1"/>
  <c r="F4" i="1"/>
  <c r="D4" i="1"/>
  <c r="E4" i="1"/>
  <c r="F3" i="1"/>
  <c r="D3" i="1"/>
  <c r="E3" i="1"/>
  <c r="F2" i="1"/>
  <c r="D2" i="1"/>
  <c r="E2" i="1"/>
  <c r="R24" i="3"/>
  <c r="R23" i="3"/>
  <c r="R22" i="3"/>
  <c r="R21" i="3"/>
  <c r="R20" i="3"/>
  <c r="R19" i="3"/>
  <c r="R8" i="3"/>
  <c r="R9" i="3"/>
  <c r="R3" i="3"/>
  <c r="R4" i="3"/>
  <c r="R5" i="3"/>
  <c r="R6" i="3"/>
  <c r="R7" i="3"/>
  <c r="R2" i="3"/>
  <c r="BB2" i="2"/>
  <c r="BC2" i="2"/>
  <c r="BB3" i="2"/>
  <c r="BC3" i="2"/>
  <c r="BB4" i="2"/>
  <c r="BC4" i="2"/>
  <c r="BB5" i="2"/>
  <c r="BC5" i="2"/>
  <c r="BB6" i="2"/>
  <c r="BC6" i="2"/>
  <c r="BB7" i="2"/>
  <c r="BC7" i="2"/>
  <c r="BB8" i="2"/>
  <c r="BC8" i="2"/>
  <c r="BB9" i="2"/>
  <c r="BC9" i="2"/>
  <c r="BB10" i="2"/>
  <c r="BC10" i="2"/>
  <c r="BB11" i="2"/>
  <c r="BC11" i="2"/>
  <c r="BB12" i="2"/>
  <c r="BC12" i="2"/>
  <c r="BB13" i="2"/>
  <c r="BC13" i="2"/>
  <c r="BB14" i="2"/>
  <c r="BC14" i="2"/>
  <c r="BB15" i="2"/>
  <c r="BC15" i="2"/>
  <c r="BB16" i="2"/>
  <c r="BC16" i="2"/>
  <c r="BB17" i="2"/>
  <c r="BC17" i="2"/>
  <c r="BB18" i="2"/>
  <c r="BC18" i="2"/>
  <c r="BB19" i="2"/>
  <c r="BC19" i="2"/>
  <c r="BB20" i="2"/>
  <c r="BC20" i="2"/>
  <c r="BB21" i="2"/>
  <c r="BC21" i="2"/>
  <c r="BB22" i="2"/>
  <c r="BC22" i="2"/>
  <c r="BB23" i="2"/>
  <c r="BC23" i="2"/>
  <c r="BB24" i="2"/>
  <c r="BC24" i="2"/>
  <c r="BB25" i="2"/>
  <c r="BC25" i="2"/>
  <c r="BB26" i="2"/>
  <c r="BC26" i="2"/>
  <c r="BB27" i="2"/>
  <c r="BC27" i="2"/>
  <c r="BB28" i="2"/>
  <c r="BC28" i="2"/>
  <c r="BB29" i="2"/>
  <c r="BC29" i="2"/>
  <c r="BB30" i="2"/>
  <c r="BC30" i="2"/>
  <c r="BB31" i="2"/>
  <c r="BC31" i="2"/>
  <c r="BB32" i="2"/>
  <c r="BC32" i="2"/>
  <c r="BB33" i="2"/>
  <c r="BC33" i="2"/>
  <c r="BB34" i="2"/>
  <c r="BC34" i="2"/>
  <c r="BB35" i="2"/>
  <c r="BC35" i="2"/>
  <c r="BB36" i="2"/>
  <c r="BC36" i="2"/>
  <c r="BB37" i="2"/>
  <c r="BC37" i="2"/>
  <c r="BB38" i="2"/>
  <c r="BC38" i="2"/>
  <c r="BB39" i="2"/>
  <c r="BC39" i="2"/>
  <c r="BB40" i="2"/>
  <c r="BC40" i="2"/>
  <c r="BB41" i="2"/>
  <c r="BC41" i="2"/>
  <c r="BB42" i="2"/>
  <c r="BC42" i="2"/>
  <c r="BB43" i="2"/>
  <c r="BC43" i="2"/>
  <c r="BB44" i="2"/>
  <c r="BC44" i="2"/>
  <c r="BB45" i="2"/>
  <c r="BC45" i="2"/>
  <c r="BB46" i="2"/>
  <c r="BC46" i="2"/>
  <c r="BB47" i="2"/>
  <c r="BC47" i="2"/>
  <c r="BB48" i="2"/>
  <c r="BC48" i="2"/>
  <c r="BB49" i="2"/>
  <c r="BC49" i="2"/>
  <c r="BB50" i="2"/>
  <c r="BC50" i="2"/>
  <c r="BB51" i="2"/>
  <c r="BC51" i="2"/>
  <c r="BB52" i="2"/>
  <c r="BC52" i="2"/>
  <c r="BB53" i="2"/>
  <c r="BC53" i="2"/>
  <c r="BB54" i="2"/>
  <c r="BC54" i="2"/>
  <c r="BB55" i="2"/>
  <c r="BC55" i="2"/>
  <c r="BB56" i="2"/>
  <c r="BC56" i="2"/>
  <c r="BB57" i="2"/>
  <c r="BC57" i="2"/>
  <c r="BB58" i="2"/>
  <c r="BC58" i="2"/>
  <c r="BB59" i="2"/>
  <c r="BC59" i="2"/>
  <c r="BB60" i="2"/>
  <c r="BC60" i="2"/>
  <c r="BB61" i="2"/>
  <c r="BC61" i="2"/>
  <c r="BB62" i="2"/>
  <c r="BC62" i="2"/>
  <c r="BB63" i="2"/>
  <c r="BC63" i="2"/>
  <c r="BB64" i="2"/>
  <c r="BC64" i="2"/>
  <c r="BB65" i="2"/>
  <c r="BC65" i="2"/>
  <c r="BB66" i="2"/>
  <c r="BC66" i="2"/>
  <c r="BB67" i="2"/>
  <c r="BC67" i="2"/>
  <c r="BB68" i="2"/>
  <c r="BC68" i="2"/>
  <c r="BB69" i="2"/>
  <c r="BC69" i="2"/>
  <c r="BB70" i="2"/>
  <c r="BC70" i="2"/>
  <c r="BB71" i="2"/>
  <c r="BC71" i="2"/>
  <c r="BB72" i="2"/>
  <c r="BC72" i="2"/>
  <c r="BB73" i="2"/>
  <c r="BC73" i="2"/>
  <c r="BB74" i="2"/>
  <c r="BC74" i="2"/>
  <c r="BB75" i="2"/>
  <c r="BC75" i="2"/>
  <c r="BB76" i="2"/>
  <c r="BC76" i="2"/>
  <c r="BB77" i="2"/>
  <c r="BC77" i="2"/>
  <c r="BB78" i="2"/>
  <c r="BC78" i="2"/>
  <c r="BB79" i="2"/>
  <c r="BC79" i="2"/>
  <c r="BB80" i="2"/>
  <c r="BC80" i="2"/>
  <c r="BB81" i="2"/>
  <c r="BC81" i="2"/>
  <c r="BB82" i="2"/>
  <c r="BC82" i="2"/>
  <c r="BB83" i="2"/>
  <c r="BC83" i="2"/>
  <c r="BB84" i="2"/>
  <c r="BC84" i="2"/>
  <c r="BB85" i="2"/>
  <c r="BC85" i="2"/>
  <c r="BB86" i="2"/>
  <c r="BC86" i="2"/>
  <c r="BB87" i="2"/>
  <c r="BC87" i="2"/>
  <c r="BB88" i="2"/>
  <c r="BC88" i="2"/>
  <c r="BB89" i="2"/>
  <c r="BC89" i="2"/>
  <c r="BB90" i="2"/>
  <c r="BC90" i="2"/>
  <c r="BB91" i="2"/>
  <c r="BC91" i="2"/>
  <c r="BB92" i="2"/>
  <c r="BC92" i="2"/>
  <c r="BB93" i="2"/>
  <c r="BC93" i="2"/>
  <c r="BB94" i="2"/>
  <c r="BC94" i="2"/>
  <c r="BB95" i="2"/>
  <c r="BC95" i="2"/>
  <c r="BB96" i="2"/>
  <c r="BC96" i="2"/>
  <c r="BB97" i="2"/>
  <c r="BC97" i="2"/>
  <c r="BB98" i="2"/>
  <c r="BC98" i="2"/>
  <c r="BB99" i="2"/>
  <c r="BC99" i="2"/>
  <c r="BB100" i="2"/>
  <c r="BC100" i="2"/>
  <c r="BB101" i="2"/>
  <c r="BC101" i="2"/>
  <c r="BB102" i="2"/>
  <c r="BC102" i="2"/>
  <c r="BB103" i="2"/>
  <c r="BC103" i="2"/>
  <c r="BB104" i="2"/>
  <c r="BC104" i="2"/>
  <c r="BB105" i="2"/>
  <c r="BC105" i="2"/>
  <c r="BB106" i="2"/>
  <c r="BC106" i="2"/>
  <c r="BB107" i="2"/>
  <c r="BC107" i="2"/>
  <c r="BB108" i="2"/>
  <c r="BC108" i="2"/>
  <c r="BB109" i="2"/>
  <c r="BC109" i="2"/>
  <c r="BB110" i="2"/>
  <c r="BC110" i="2"/>
  <c r="BB111" i="2"/>
  <c r="BC111" i="2"/>
  <c r="BB112" i="2"/>
  <c r="BC112" i="2"/>
  <c r="BB113" i="2"/>
  <c r="BC113" i="2"/>
  <c r="BB114" i="2"/>
  <c r="BC114" i="2"/>
  <c r="BB115" i="2"/>
  <c r="BC115" i="2"/>
  <c r="BB116" i="2"/>
  <c r="BC116" i="2"/>
  <c r="BB117" i="2"/>
  <c r="BC117" i="2"/>
  <c r="BB118" i="2"/>
  <c r="BC118" i="2"/>
  <c r="BB119" i="2"/>
  <c r="BC119" i="2"/>
  <c r="BB120" i="2"/>
  <c r="BC120" i="2"/>
  <c r="BB121" i="2"/>
  <c r="BC121" i="2"/>
  <c r="BB122" i="2"/>
  <c r="BC122" i="2"/>
  <c r="BB123" i="2"/>
  <c r="BC123" i="2"/>
  <c r="BB124" i="2"/>
  <c r="BC124" i="2"/>
  <c r="BB125" i="2"/>
  <c r="BC125" i="2"/>
  <c r="BB126" i="2"/>
  <c r="BC126" i="2"/>
  <c r="BB127" i="2"/>
  <c r="BC127" i="2"/>
  <c r="BB128" i="2"/>
  <c r="BC128" i="2"/>
  <c r="BB129" i="2"/>
  <c r="BC129" i="2"/>
  <c r="BB130" i="2"/>
  <c r="BC130" i="2"/>
  <c r="BB131" i="2"/>
  <c r="BC131" i="2"/>
  <c r="BB132" i="2"/>
  <c r="BC132" i="2"/>
  <c r="BB133" i="2"/>
  <c r="BC133" i="2"/>
  <c r="BB134" i="2"/>
  <c r="BC134" i="2"/>
  <c r="BB135" i="2"/>
  <c r="BC135" i="2"/>
  <c r="BB136" i="2"/>
  <c r="BC136" i="2"/>
  <c r="BB137" i="2"/>
  <c r="BC137" i="2"/>
  <c r="BB138" i="2"/>
  <c r="BC138" i="2"/>
  <c r="BB139" i="2"/>
  <c r="BC139" i="2"/>
  <c r="BB140" i="2"/>
  <c r="BC140" i="2"/>
  <c r="BB141" i="2"/>
  <c r="BC141" i="2"/>
  <c r="BB142" i="2"/>
  <c r="BC142" i="2"/>
  <c r="BB143" i="2"/>
  <c r="BC143" i="2"/>
  <c r="BB144" i="2"/>
  <c r="BC144" i="2"/>
  <c r="BB145" i="2"/>
  <c r="BC145" i="2"/>
  <c r="BB146" i="2"/>
  <c r="BC146" i="2"/>
  <c r="BB147" i="2"/>
  <c r="BC147" i="2"/>
  <c r="BB148" i="2"/>
  <c r="BC148" i="2"/>
  <c r="BB149" i="2"/>
  <c r="BC149" i="2"/>
  <c r="BB150" i="2"/>
  <c r="BC150" i="2"/>
  <c r="BB151" i="2"/>
  <c r="BC151" i="2"/>
  <c r="BB152" i="2"/>
  <c r="BC152" i="2"/>
  <c r="BB153" i="2"/>
  <c r="BC153" i="2"/>
  <c r="BB154" i="2"/>
  <c r="BC154" i="2"/>
  <c r="BB155" i="2"/>
  <c r="BC155" i="2"/>
  <c r="BB156" i="2"/>
  <c r="BC156" i="2"/>
  <c r="BB157" i="2"/>
  <c r="BC157" i="2"/>
  <c r="BB158" i="2"/>
  <c r="BC158" i="2"/>
  <c r="BB159" i="2"/>
  <c r="BC159" i="2"/>
  <c r="BB160" i="2"/>
  <c r="BC160" i="2"/>
  <c r="BB161" i="2"/>
  <c r="BC161" i="2"/>
  <c r="BC168" i="2"/>
  <c r="AU2" i="2"/>
  <c r="AV2" i="2"/>
  <c r="AU3" i="2"/>
  <c r="AV3" i="2"/>
  <c r="AU4" i="2"/>
  <c r="AV4" i="2"/>
  <c r="AU5" i="2"/>
  <c r="AV5" i="2"/>
  <c r="AU6" i="2"/>
  <c r="AV6" i="2"/>
  <c r="AU7" i="2"/>
  <c r="AV7" i="2"/>
  <c r="AU8" i="2"/>
  <c r="AV8" i="2"/>
  <c r="AU9" i="2"/>
  <c r="AV9" i="2"/>
  <c r="AU10" i="2"/>
  <c r="AV10" i="2"/>
  <c r="AU11" i="2"/>
  <c r="AV11" i="2"/>
  <c r="AU12" i="2"/>
  <c r="AV12" i="2"/>
  <c r="AU13" i="2"/>
  <c r="AV13" i="2"/>
  <c r="AU14" i="2"/>
  <c r="AV14" i="2"/>
  <c r="AU15" i="2"/>
  <c r="AV15" i="2"/>
  <c r="AU16" i="2"/>
  <c r="AV16" i="2"/>
  <c r="AU17" i="2"/>
  <c r="AV17" i="2"/>
  <c r="AU18" i="2"/>
  <c r="AV18" i="2"/>
  <c r="AU19" i="2"/>
  <c r="AV19" i="2"/>
  <c r="AU20" i="2"/>
  <c r="AV20" i="2"/>
  <c r="AU21" i="2"/>
  <c r="AV21" i="2"/>
  <c r="AU22" i="2"/>
  <c r="AV22" i="2"/>
  <c r="AU23" i="2"/>
  <c r="AV23" i="2"/>
  <c r="AU24" i="2"/>
  <c r="AV24" i="2"/>
  <c r="AU25" i="2"/>
  <c r="AV25" i="2"/>
  <c r="AU26" i="2"/>
  <c r="AV26" i="2"/>
  <c r="AU27" i="2"/>
  <c r="AV27" i="2"/>
  <c r="AU28" i="2"/>
  <c r="AV28" i="2"/>
  <c r="AU29" i="2"/>
  <c r="AV29" i="2"/>
  <c r="AU30" i="2"/>
  <c r="AV30" i="2"/>
  <c r="AU31" i="2"/>
  <c r="AV31" i="2"/>
  <c r="AU32" i="2"/>
  <c r="AV32" i="2"/>
  <c r="AU33" i="2"/>
  <c r="AV33" i="2"/>
  <c r="AU34" i="2"/>
  <c r="AV34" i="2"/>
  <c r="AU35" i="2"/>
  <c r="AV35" i="2"/>
  <c r="AU36" i="2"/>
  <c r="AV36" i="2"/>
  <c r="AU37" i="2"/>
  <c r="AV37" i="2"/>
  <c r="AU38" i="2"/>
  <c r="AV38" i="2"/>
  <c r="AU39" i="2"/>
  <c r="AV39" i="2"/>
  <c r="AU40" i="2"/>
  <c r="AV40" i="2"/>
  <c r="AU41" i="2"/>
  <c r="AV41" i="2"/>
  <c r="AU42" i="2"/>
  <c r="AV42" i="2"/>
  <c r="AU43" i="2"/>
  <c r="AV43" i="2"/>
  <c r="AU44" i="2"/>
  <c r="AV44" i="2"/>
  <c r="AU45" i="2"/>
  <c r="AV45" i="2"/>
  <c r="AU46" i="2"/>
  <c r="AV46" i="2"/>
  <c r="AU47" i="2"/>
  <c r="AV47" i="2"/>
  <c r="AU48" i="2"/>
  <c r="AV48" i="2"/>
  <c r="AU49" i="2"/>
  <c r="AV49" i="2"/>
  <c r="AU50" i="2"/>
  <c r="AV50" i="2"/>
  <c r="AU51" i="2"/>
  <c r="AV51" i="2"/>
  <c r="AU52" i="2"/>
  <c r="AV52" i="2"/>
  <c r="AU53" i="2"/>
  <c r="AV53" i="2"/>
  <c r="AU54" i="2"/>
  <c r="AV54" i="2"/>
  <c r="AU55" i="2"/>
  <c r="AV55" i="2"/>
  <c r="AU56" i="2"/>
  <c r="AV56" i="2"/>
  <c r="AU57" i="2"/>
  <c r="AV57" i="2"/>
  <c r="AU58" i="2"/>
  <c r="AV58" i="2"/>
  <c r="AU59" i="2"/>
  <c r="AV59" i="2"/>
  <c r="AU60" i="2"/>
  <c r="AV60" i="2"/>
  <c r="AU61" i="2"/>
  <c r="AV61" i="2"/>
  <c r="AU62" i="2"/>
  <c r="AV62" i="2"/>
  <c r="AV69" i="2"/>
  <c r="AN2" i="2"/>
  <c r="AO2" i="2"/>
  <c r="AN3" i="2"/>
  <c r="AO3" i="2"/>
  <c r="AN4" i="2"/>
  <c r="AO4" i="2"/>
  <c r="AN5" i="2"/>
  <c r="AO5" i="2"/>
  <c r="AN6" i="2"/>
  <c r="AO6" i="2"/>
  <c r="AN7" i="2"/>
  <c r="AO7" i="2"/>
  <c r="AN8" i="2"/>
  <c r="AO8" i="2"/>
  <c r="AN9" i="2"/>
  <c r="AO9" i="2"/>
  <c r="AN10" i="2"/>
  <c r="AO10" i="2"/>
  <c r="AN11" i="2"/>
  <c r="AO11" i="2"/>
  <c r="AN12" i="2"/>
  <c r="AO12" i="2"/>
  <c r="AN13" i="2"/>
  <c r="AO13" i="2"/>
  <c r="AN14" i="2"/>
  <c r="AO14" i="2"/>
  <c r="AN15" i="2"/>
  <c r="AO15" i="2"/>
  <c r="AN16" i="2"/>
  <c r="AO16" i="2"/>
  <c r="AN17" i="2"/>
  <c r="AO17" i="2"/>
  <c r="AN18" i="2"/>
  <c r="AO18" i="2"/>
  <c r="AN19" i="2"/>
  <c r="AO19" i="2"/>
  <c r="AN20" i="2"/>
  <c r="AO20" i="2"/>
  <c r="AN21" i="2"/>
  <c r="AO21" i="2"/>
  <c r="AN22" i="2"/>
  <c r="AO22" i="2"/>
  <c r="AN23" i="2"/>
  <c r="AO23" i="2"/>
  <c r="AN24" i="2"/>
  <c r="AO24" i="2"/>
  <c r="AN25" i="2"/>
  <c r="AO25" i="2"/>
  <c r="AN26" i="2"/>
  <c r="AO26" i="2"/>
  <c r="AN27" i="2"/>
  <c r="AO27" i="2"/>
  <c r="AN28" i="2"/>
  <c r="AO28" i="2"/>
  <c r="AN29" i="2"/>
  <c r="AO29" i="2"/>
  <c r="AO36" i="2"/>
  <c r="AG2" i="2"/>
  <c r="AH2" i="2"/>
  <c r="AG3" i="2"/>
  <c r="AH3" i="2"/>
  <c r="AG4" i="2"/>
  <c r="AH4" i="2"/>
  <c r="AG5" i="2"/>
  <c r="AH5" i="2"/>
  <c r="AG6" i="2"/>
  <c r="AH6" i="2"/>
  <c r="AG7" i="2"/>
  <c r="AH7" i="2"/>
  <c r="AG8" i="2"/>
  <c r="AH8" i="2"/>
  <c r="AG9" i="2"/>
  <c r="AH9" i="2"/>
  <c r="AG10" i="2"/>
  <c r="AH10" i="2"/>
  <c r="AG11" i="2"/>
  <c r="AH11" i="2"/>
  <c r="AG12" i="2"/>
  <c r="AH12" i="2"/>
  <c r="AG13" i="2"/>
  <c r="AH13" i="2"/>
  <c r="AG14" i="2"/>
  <c r="AH14" i="2"/>
  <c r="AG15" i="2"/>
  <c r="AH15" i="2"/>
  <c r="AG16" i="2"/>
  <c r="AH16" i="2"/>
  <c r="AG17" i="2"/>
  <c r="AH17" i="2"/>
  <c r="AG18" i="2"/>
  <c r="AH18" i="2"/>
  <c r="AG19" i="2"/>
  <c r="AH19" i="2"/>
  <c r="AG20" i="2"/>
  <c r="AH20" i="2"/>
  <c r="AG21" i="2"/>
  <c r="AH21" i="2"/>
  <c r="AG22" i="2"/>
  <c r="AH22" i="2"/>
  <c r="AG23" i="2"/>
  <c r="AH23" i="2"/>
  <c r="AG24" i="2"/>
  <c r="AH24" i="2"/>
  <c r="AG25" i="2"/>
  <c r="AH25" i="2"/>
  <c r="AG26" i="2"/>
  <c r="AH26" i="2"/>
  <c r="AG27" i="2"/>
  <c r="AH27" i="2"/>
  <c r="AG28" i="2"/>
  <c r="AH28" i="2"/>
  <c r="AG29" i="2"/>
  <c r="AH29" i="2"/>
  <c r="AG30" i="2"/>
  <c r="AH30" i="2"/>
  <c r="AG31" i="2"/>
  <c r="AH31" i="2"/>
  <c r="AG32" i="2"/>
  <c r="AH32" i="2"/>
  <c r="AG33" i="2"/>
  <c r="AH33" i="2"/>
  <c r="AG34" i="2"/>
  <c r="AH34" i="2"/>
  <c r="AG35" i="2"/>
  <c r="AH35" i="2"/>
  <c r="AG36" i="2"/>
  <c r="AH36" i="2"/>
  <c r="AG37" i="2"/>
  <c r="AH37" i="2"/>
  <c r="AG38" i="2"/>
  <c r="AH38" i="2"/>
  <c r="AG39" i="2"/>
  <c r="AH39" i="2"/>
  <c r="AG40" i="2"/>
  <c r="AH40" i="2"/>
  <c r="AG41" i="2"/>
  <c r="AH41" i="2"/>
  <c r="AG42" i="2"/>
  <c r="AH42" i="2"/>
  <c r="AG43" i="2"/>
  <c r="AH43" i="2"/>
  <c r="AG44" i="2"/>
  <c r="AH44" i="2"/>
  <c r="AG45" i="2"/>
  <c r="AH45" i="2"/>
  <c r="AG46" i="2"/>
  <c r="AH46" i="2"/>
  <c r="AG47" i="2"/>
  <c r="AH47" i="2"/>
  <c r="AG48" i="2"/>
  <c r="AH48" i="2"/>
  <c r="AG49" i="2"/>
  <c r="AH49" i="2"/>
  <c r="AG50" i="2"/>
  <c r="AH50" i="2"/>
  <c r="AG51" i="2"/>
  <c r="AH51" i="2"/>
  <c r="AG52" i="2"/>
  <c r="AH52" i="2"/>
  <c r="AG53" i="2"/>
  <c r="AH53" i="2"/>
  <c r="AG54" i="2"/>
  <c r="AH54" i="2"/>
  <c r="AG55" i="2"/>
  <c r="AH55" i="2"/>
  <c r="AG56" i="2"/>
  <c r="AH56" i="2"/>
  <c r="AH63" i="2"/>
  <c r="Y2" i="2"/>
  <c r="Z2" i="2"/>
  <c r="Y3" i="2"/>
  <c r="Z3" i="2"/>
  <c r="Y4" i="2"/>
  <c r="Z4" i="2"/>
  <c r="Y5" i="2"/>
  <c r="Z5" i="2"/>
  <c r="Y6" i="2"/>
  <c r="Z6" i="2"/>
  <c r="Y7" i="2"/>
  <c r="Z7" i="2"/>
  <c r="Y8" i="2"/>
  <c r="Z8" i="2"/>
  <c r="Y9" i="2"/>
  <c r="Z9" i="2"/>
  <c r="Y10" i="2"/>
  <c r="Z10" i="2"/>
  <c r="Y11" i="2"/>
  <c r="Z11" i="2"/>
  <c r="Y12" i="2"/>
  <c r="Z12" i="2"/>
  <c r="Y13" i="2"/>
  <c r="Z13" i="2"/>
  <c r="Y14" i="2"/>
  <c r="Z14" i="2"/>
  <c r="Y15" i="2"/>
  <c r="Z15" i="2"/>
  <c r="Y16" i="2"/>
  <c r="Z16" i="2"/>
  <c r="Y17" i="2"/>
  <c r="Z17" i="2"/>
  <c r="Y18" i="2"/>
  <c r="Z18" i="2"/>
  <c r="Y19" i="2"/>
  <c r="Z19" i="2"/>
  <c r="Y20" i="2"/>
  <c r="Z20" i="2"/>
  <c r="Y21" i="2"/>
  <c r="Z21" i="2"/>
  <c r="Y22" i="2"/>
  <c r="Z22" i="2"/>
  <c r="Y23" i="2"/>
  <c r="Z23" i="2"/>
  <c r="Y24" i="2"/>
  <c r="Z24" i="2"/>
  <c r="Y25" i="2"/>
  <c r="Z25" i="2"/>
  <c r="Y26" i="2"/>
  <c r="Z26" i="2"/>
  <c r="Y27" i="2"/>
  <c r="Z27" i="2"/>
  <c r="Y28" i="2"/>
  <c r="Z28" i="2"/>
  <c r="Y29" i="2"/>
  <c r="Z29" i="2"/>
  <c r="Y30" i="2"/>
  <c r="Z30" i="2"/>
  <c r="Y31" i="2"/>
  <c r="Z31" i="2"/>
  <c r="Y32" i="2"/>
  <c r="Z32" i="2"/>
  <c r="Y33" i="2"/>
  <c r="Z33" i="2"/>
  <c r="Y34" i="2"/>
  <c r="Z34" i="2"/>
  <c r="Y35" i="2"/>
  <c r="Z35" i="2"/>
  <c r="Y36" i="2"/>
  <c r="Z36" i="2"/>
  <c r="Y37" i="2"/>
  <c r="Z37" i="2"/>
  <c r="Y38" i="2"/>
  <c r="Z38" i="2"/>
  <c r="Y39" i="2"/>
  <c r="Z39" i="2"/>
  <c r="Y40" i="2"/>
  <c r="Z40" i="2"/>
  <c r="Y41" i="2"/>
  <c r="Z41" i="2"/>
  <c r="Y42" i="2"/>
  <c r="Z42" i="2"/>
  <c r="Y43" i="2"/>
  <c r="Z43" i="2"/>
  <c r="Y44" i="2"/>
  <c r="Z44" i="2"/>
  <c r="Y45" i="2"/>
  <c r="Z45" i="2"/>
  <c r="Y46" i="2"/>
  <c r="Z46" i="2"/>
  <c r="Y47" i="2"/>
  <c r="Z47" i="2"/>
  <c r="Y48" i="2"/>
  <c r="Z48" i="2"/>
  <c r="Y49" i="2"/>
  <c r="Z49" i="2"/>
  <c r="Z55" i="2"/>
  <c r="R2" i="2"/>
  <c r="S2" i="2"/>
  <c r="R3" i="2"/>
  <c r="S3" i="2"/>
  <c r="R4" i="2"/>
  <c r="S4" i="2"/>
  <c r="R5" i="2"/>
  <c r="S5" i="2"/>
  <c r="R6" i="2"/>
  <c r="S6" i="2"/>
  <c r="R7" i="2"/>
  <c r="S7" i="2"/>
  <c r="R8" i="2"/>
  <c r="S8" i="2"/>
  <c r="R9" i="2"/>
  <c r="S9" i="2"/>
  <c r="R10" i="2"/>
  <c r="S10" i="2"/>
  <c r="R11" i="2"/>
  <c r="S11" i="2"/>
  <c r="R12" i="2"/>
  <c r="S12" i="2"/>
  <c r="R13" i="2"/>
  <c r="S13" i="2"/>
  <c r="R14" i="2"/>
  <c r="S14" i="2"/>
  <c r="R15" i="2"/>
  <c r="S15" i="2"/>
  <c r="R16" i="2"/>
  <c r="S16" i="2"/>
  <c r="R17" i="2"/>
  <c r="S17" i="2"/>
  <c r="R18" i="2"/>
  <c r="S18" i="2"/>
  <c r="R19" i="2"/>
  <c r="S19" i="2"/>
  <c r="R20" i="2"/>
  <c r="S20" i="2"/>
  <c r="R21" i="2"/>
  <c r="S21" i="2"/>
  <c r="R22" i="2"/>
  <c r="S22" i="2"/>
  <c r="R23" i="2"/>
  <c r="S23" i="2"/>
  <c r="R24" i="2"/>
  <c r="S24" i="2"/>
  <c r="R25" i="2"/>
  <c r="S25" i="2"/>
  <c r="R26" i="2"/>
  <c r="S26" i="2"/>
  <c r="R27" i="2"/>
  <c r="S27" i="2"/>
  <c r="R28" i="2"/>
  <c r="S28" i="2"/>
  <c r="R29" i="2"/>
  <c r="S29" i="2"/>
  <c r="R30" i="2"/>
  <c r="S30" i="2"/>
  <c r="R31" i="2"/>
  <c r="S31" i="2"/>
  <c r="R32" i="2"/>
  <c r="S32" i="2"/>
  <c r="R33" i="2"/>
  <c r="S33" i="2"/>
  <c r="R34" i="2"/>
  <c r="S34" i="2"/>
  <c r="R35" i="2"/>
  <c r="S35" i="2"/>
  <c r="R36" i="2"/>
  <c r="S36" i="2"/>
  <c r="R37" i="2"/>
  <c r="S37" i="2"/>
  <c r="R38" i="2"/>
  <c r="S38" i="2"/>
  <c r="R39" i="2"/>
  <c r="S39" i="2"/>
  <c r="R40" i="2"/>
  <c r="S40" i="2"/>
  <c r="R41" i="2"/>
  <c r="S41" i="2"/>
  <c r="R42" i="2"/>
  <c r="S42" i="2"/>
  <c r="R43" i="2"/>
  <c r="S43" i="2"/>
  <c r="R44" i="2"/>
  <c r="S44" i="2"/>
  <c r="R45" i="2"/>
  <c r="S45" i="2"/>
  <c r="R46" i="2"/>
  <c r="S46" i="2"/>
  <c r="R47" i="2"/>
  <c r="S47" i="2"/>
  <c r="R48" i="2"/>
  <c r="S48" i="2"/>
  <c r="R49" i="2"/>
  <c r="S49" i="2"/>
  <c r="R50" i="2"/>
  <c r="S50" i="2"/>
  <c r="R51" i="2"/>
  <c r="S51" i="2"/>
  <c r="R52" i="2"/>
  <c r="S52" i="2"/>
  <c r="R53" i="2"/>
  <c r="S53" i="2"/>
  <c r="R54" i="2"/>
  <c r="S54" i="2"/>
  <c r="R55" i="2"/>
  <c r="S55" i="2"/>
  <c r="R56" i="2"/>
  <c r="S56" i="2"/>
  <c r="R57" i="2"/>
  <c r="S57" i="2"/>
  <c r="R58" i="2"/>
  <c r="S58" i="2"/>
  <c r="R59" i="2"/>
  <c r="S59" i="2"/>
  <c r="R60" i="2"/>
  <c r="S60" i="2"/>
  <c r="R61" i="2"/>
  <c r="S61" i="2"/>
  <c r="R62" i="2"/>
  <c r="S62" i="2"/>
  <c r="R63" i="2"/>
  <c r="S63" i="2"/>
  <c r="R64" i="2"/>
  <c r="S64" i="2"/>
  <c r="R65" i="2"/>
  <c r="S65" i="2"/>
  <c r="R66" i="2"/>
  <c r="S66" i="2"/>
  <c r="R67" i="2"/>
  <c r="S67" i="2"/>
  <c r="R68" i="2"/>
  <c r="S68" i="2"/>
  <c r="R69" i="2"/>
  <c r="S69" i="2"/>
  <c r="R70" i="2"/>
  <c r="S70" i="2"/>
  <c r="R71" i="2"/>
  <c r="S71" i="2"/>
  <c r="R72" i="2"/>
  <c r="S72" i="2"/>
  <c r="R73" i="2"/>
  <c r="S73" i="2"/>
  <c r="R74" i="2"/>
  <c r="S74" i="2"/>
  <c r="R75" i="2"/>
  <c r="S75" i="2"/>
  <c r="R76" i="2"/>
  <c r="S76" i="2"/>
  <c r="R77" i="2"/>
  <c r="S77" i="2"/>
  <c r="R78" i="2"/>
  <c r="S78" i="2"/>
  <c r="R79" i="2"/>
  <c r="S79" i="2"/>
  <c r="R80" i="2"/>
  <c r="S80" i="2"/>
  <c r="R81" i="2"/>
  <c r="S81" i="2"/>
  <c r="R82" i="2"/>
  <c r="S82" i="2"/>
  <c r="R83" i="2"/>
  <c r="S83" i="2"/>
  <c r="R84" i="2"/>
  <c r="S84" i="2"/>
  <c r="R85" i="2"/>
  <c r="S85" i="2"/>
  <c r="R86" i="2"/>
  <c r="S86" i="2"/>
  <c r="R87" i="2"/>
  <c r="S87" i="2"/>
  <c r="R88" i="2"/>
  <c r="S88" i="2"/>
  <c r="R89" i="2"/>
  <c r="S89" i="2"/>
  <c r="R90" i="2"/>
  <c r="S90" i="2"/>
  <c r="R91" i="2"/>
  <c r="S91" i="2"/>
  <c r="R92" i="2"/>
  <c r="S92" i="2"/>
  <c r="R93" i="2"/>
  <c r="S93" i="2"/>
  <c r="R94" i="2"/>
  <c r="S94" i="2"/>
  <c r="R95" i="2"/>
  <c r="S95" i="2"/>
  <c r="R96" i="2"/>
  <c r="S96" i="2"/>
  <c r="R97" i="2"/>
  <c r="S97" i="2"/>
  <c r="R98" i="2"/>
  <c r="S98" i="2"/>
  <c r="R99" i="2"/>
  <c r="S99" i="2"/>
  <c r="R100" i="2"/>
  <c r="S100" i="2"/>
  <c r="R101" i="2"/>
  <c r="S101" i="2"/>
  <c r="R102" i="2"/>
  <c r="S102" i="2"/>
  <c r="R103" i="2"/>
  <c r="S103" i="2"/>
  <c r="R104" i="2"/>
  <c r="S104" i="2"/>
  <c r="R105" i="2"/>
  <c r="S105" i="2"/>
  <c r="R106" i="2"/>
  <c r="S106" i="2"/>
  <c r="R107" i="2"/>
  <c r="S107" i="2"/>
  <c r="R108" i="2"/>
  <c r="S108" i="2"/>
  <c r="R109" i="2"/>
  <c r="S109" i="2"/>
  <c r="R110" i="2"/>
  <c r="S110" i="2"/>
  <c r="R111" i="2"/>
  <c r="S111" i="2"/>
  <c r="R112" i="2"/>
  <c r="S112" i="2"/>
  <c r="R113" i="2"/>
  <c r="S113" i="2"/>
  <c r="R114" i="2"/>
  <c r="S114" i="2"/>
  <c r="R115" i="2"/>
  <c r="S115" i="2"/>
  <c r="R116" i="2"/>
  <c r="S116" i="2"/>
  <c r="R117" i="2"/>
  <c r="S117" i="2"/>
  <c r="R118" i="2"/>
  <c r="S118" i="2"/>
  <c r="R119" i="2"/>
  <c r="S119" i="2"/>
  <c r="R120" i="2"/>
  <c r="S120" i="2"/>
  <c r="R121" i="2"/>
  <c r="S121" i="2"/>
  <c r="R122" i="2"/>
  <c r="S122" i="2"/>
  <c r="R123" i="2"/>
  <c r="S123" i="2"/>
  <c r="R124" i="2"/>
  <c r="S124" i="2"/>
  <c r="R125" i="2"/>
  <c r="S125" i="2"/>
  <c r="R126" i="2"/>
  <c r="S126" i="2"/>
  <c r="R127" i="2"/>
  <c r="S127" i="2"/>
  <c r="R128" i="2"/>
  <c r="S128" i="2"/>
  <c r="R129" i="2"/>
  <c r="S129" i="2"/>
  <c r="R130" i="2"/>
  <c r="S130" i="2"/>
  <c r="R131" i="2"/>
  <c r="S131" i="2"/>
  <c r="R132" i="2"/>
  <c r="S132" i="2"/>
  <c r="R133" i="2"/>
  <c r="S133" i="2"/>
  <c r="R134" i="2"/>
  <c r="S134" i="2"/>
  <c r="R135" i="2"/>
  <c r="S135" i="2"/>
  <c r="R136" i="2"/>
  <c r="S136" i="2"/>
  <c r="R137" i="2"/>
  <c r="S137" i="2"/>
  <c r="R138" i="2"/>
  <c r="S138" i="2"/>
  <c r="R139" i="2"/>
  <c r="S139" i="2"/>
  <c r="R140" i="2"/>
  <c r="S140" i="2"/>
  <c r="R141" i="2"/>
  <c r="S141" i="2"/>
  <c r="R142" i="2"/>
  <c r="S142" i="2"/>
  <c r="R143" i="2"/>
  <c r="S143" i="2"/>
  <c r="R144" i="2"/>
  <c r="S144" i="2"/>
  <c r="R145" i="2"/>
  <c r="S145" i="2"/>
  <c r="R146" i="2"/>
  <c r="S146" i="2"/>
  <c r="R147" i="2"/>
  <c r="S147" i="2"/>
  <c r="R148" i="2"/>
  <c r="S148" i="2"/>
  <c r="R149" i="2"/>
  <c r="S149" i="2"/>
  <c r="R150" i="2"/>
  <c r="S150" i="2"/>
  <c r="R151" i="2"/>
  <c r="S151" i="2"/>
  <c r="R152" i="2"/>
  <c r="S152" i="2"/>
  <c r="R153" i="2"/>
  <c r="S153" i="2"/>
  <c r="R154" i="2"/>
  <c r="S154" i="2"/>
  <c r="R155" i="2"/>
  <c r="S155" i="2"/>
  <c r="R156" i="2"/>
  <c r="S156" i="2"/>
  <c r="R157" i="2"/>
  <c r="S157" i="2"/>
  <c r="R158" i="2"/>
  <c r="S158" i="2"/>
  <c r="R159" i="2"/>
  <c r="S159" i="2"/>
  <c r="R160" i="2"/>
  <c r="S160" i="2"/>
  <c r="R161" i="2"/>
  <c r="S161" i="2"/>
  <c r="R162" i="2"/>
  <c r="S162" i="2"/>
  <c r="R163" i="2"/>
  <c r="S163" i="2"/>
  <c r="R164" i="2"/>
  <c r="S164" i="2"/>
  <c r="R165" i="2"/>
  <c r="S165" i="2"/>
  <c r="R166" i="2"/>
  <c r="S166" i="2"/>
  <c r="R167" i="2"/>
  <c r="S167" i="2"/>
  <c r="R168" i="2"/>
  <c r="S168" i="2"/>
  <c r="R169" i="2"/>
  <c r="S169" i="2"/>
  <c r="R170" i="2"/>
  <c r="S170" i="2"/>
  <c r="R171" i="2"/>
  <c r="S171" i="2"/>
  <c r="R172" i="2"/>
  <c r="S172" i="2"/>
  <c r="R173" i="2"/>
  <c r="S173" i="2"/>
  <c r="R174" i="2"/>
  <c r="S174" i="2"/>
  <c r="R175" i="2"/>
  <c r="S175" i="2"/>
  <c r="R176" i="2"/>
  <c r="S176" i="2"/>
  <c r="R177" i="2"/>
  <c r="S177" i="2"/>
  <c r="R178" i="2"/>
  <c r="S178" i="2"/>
  <c r="R179" i="2"/>
  <c r="S179" i="2"/>
  <c r="R180" i="2"/>
  <c r="S180" i="2"/>
  <c r="R181" i="2"/>
  <c r="S181" i="2"/>
  <c r="R182" i="2"/>
  <c r="S182" i="2"/>
  <c r="R183" i="2"/>
  <c r="S183" i="2"/>
  <c r="R184" i="2"/>
  <c r="S184" i="2"/>
  <c r="R185" i="2"/>
  <c r="S185" i="2"/>
  <c r="R186" i="2"/>
  <c r="S186" i="2"/>
  <c r="R187" i="2"/>
  <c r="S187" i="2"/>
  <c r="R188" i="2"/>
  <c r="S188" i="2"/>
  <c r="R189" i="2"/>
  <c r="S189" i="2"/>
  <c r="R190" i="2"/>
  <c r="S190" i="2"/>
  <c r="R191" i="2"/>
  <c r="S191" i="2"/>
  <c r="R192" i="2"/>
  <c r="S192" i="2"/>
  <c r="R193" i="2"/>
  <c r="S193" i="2"/>
  <c r="R194" i="2"/>
  <c r="S194" i="2"/>
  <c r="R195" i="2"/>
  <c r="S195" i="2"/>
  <c r="R196" i="2"/>
  <c r="S196" i="2"/>
  <c r="R197" i="2"/>
  <c r="S197" i="2"/>
  <c r="R198" i="2"/>
  <c r="S198" i="2"/>
  <c r="R199" i="2"/>
  <c r="S199" i="2"/>
  <c r="R200" i="2"/>
  <c r="S200" i="2"/>
  <c r="R201" i="2"/>
  <c r="S201" i="2"/>
  <c r="R202" i="2"/>
  <c r="S202" i="2"/>
  <c r="R203" i="2"/>
  <c r="S203" i="2"/>
  <c r="R204" i="2"/>
  <c r="S204" i="2"/>
  <c r="R205" i="2"/>
  <c r="S205" i="2"/>
  <c r="R206" i="2"/>
  <c r="S206" i="2"/>
  <c r="R207" i="2"/>
  <c r="S207" i="2"/>
  <c r="R208" i="2"/>
  <c r="S208" i="2"/>
  <c r="R209" i="2"/>
  <c r="S209" i="2"/>
  <c r="R210" i="2"/>
  <c r="S210" i="2"/>
  <c r="R211" i="2"/>
  <c r="S211" i="2"/>
  <c r="R212" i="2"/>
  <c r="S212" i="2"/>
  <c r="R213" i="2"/>
  <c r="S213" i="2"/>
  <c r="R214" i="2"/>
  <c r="S214" i="2"/>
  <c r="R215" i="2"/>
  <c r="S215" i="2"/>
  <c r="R216" i="2"/>
  <c r="S216" i="2"/>
  <c r="R217" i="2"/>
  <c r="S217" i="2"/>
  <c r="R218" i="2"/>
  <c r="S218" i="2"/>
  <c r="R219" i="2"/>
  <c r="S219" i="2"/>
  <c r="R220" i="2"/>
  <c r="S220" i="2"/>
  <c r="R221" i="2"/>
  <c r="S221" i="2"/>
  <c r="R222" i="2"/>
  <c r="S222" i="2"/>
  <c r="R223" i="2"/>
  <c r="S223" i="2"/>
  <c r="R224" i="2"/>
  <c r="S224" i="2"/>
  <c r="R225" i="2"/>
  <c r="S225" i="2"/>
  <c r="R226" i="2"/>
  <c r="S226" i="2"/>
  <c r="R227" i="2"/>
  <c r="S227" i="2"/>
  <c r="R228" i="2"/>
  <c r="S228" i="2"/>
  <c r="R229" i="2"/>
  <c r="S229" i="2"/>
  <c r="R230" i="2"/>
  <c r="S230" i="2"/>
  <c r="R231" i="2"/>
  <c r="S231" i="2"/>
  <c r="R232" i="2"/>
  <c r="S232" i="2"/>
  <c r="R233" i="2"/>
  <c r="S233" i="2"/>
  <c r="R234" i="2"/>
  <c r="S234" i="2"/>
  <c r="R235" i="2"/>
  <c r="S235" i="2"/>
  <c r="R236" i="2"/>
  <c r="S236" i="2"/>
  <c r="R237" i="2"/>
  <c r="S237" i="2"/>
  <c r="R238" i="2"/>
  <c r="S238" i="2"/>
  <c r="R239" i="2"/>
  <c r="S239" i="2"/>
  <c r="R240" i="2"/>
  <c r="S240" i="2"/>
  <c r="R241" i="2"/>
  <c r="S241" i="2"/>
  <c r="R242" i="2"/>
  <c r="S242" i="2"/>
  <c r="R243" i="2"/>
  <c r="S243" i="2"/>
  <c r="S250" i="2"/>
  <c r="K2" i="2"/>
  <c r="L2" i="2"/>
  <c r="K3" i="2"/>
  <c r="L3" i="2"/>
  <c r="K4" i="2"/>
  <c r="L4" i="2"/>
  <c r="K5" i="2"/>
  <c r="L5" i="2"/>
  <c r="K6" i="2"/>
  <c r="L6" i="2"/>
  <c r="K7" i="2"/>
  <c r="L7" i="2"/>
  <c r="K8" i="2"/>
  <c r="L8" i="2"/>
  <c r="K9" i="2"/>
  <c r="L9" i="2"/>
  <c r="K10" i="2"/>
  <c r="L10" i="2"/>
  <c r="K11" i="2"/>
  <c r="L11" i="2"/>
  <c r="K12" i="2"/>
  <c r="L12" i="2"/>
  <c r="K13" i="2"/>
  <c r="L13" i="2"/>
  <c r="K14" i="2"/>
  <c r="L14" i="2"/>
  <c r="K15" i="2"/>
  <c r="L15" i="2"/>
  <c r="K16" i="2"/>
  <c r="L16" i="2"/>
  <c r="K17" i="2"/>
  <c r="L17" i="2"/>
  <c r="K18" i="2"/>
  <c r="L18" i="2"/>
  <c r="K19" i="2"/>
  <c r="L19" i="2"/>
  <c r="K20" i="2"/>
  <c r="L20" i="2"/>
  <c r="K21" i="2"/>
  <c r="L21" i="2"/>
  <c r="K22" i="2"/>
  <c r="L22" i="2"/>
  <c r="K23" i="2"/>
  <c r="L23" i="2"/>
  <c r="K24" i="2"/>
  <c r="L24" i="2"/>
  <c r="K25" i="2"/>
  <c r="L25" i="2"/>
  <c r="K26" i="2"/>
  <c r="L26" i="2"/>
  <c r="K27" i="2"/>
  <c r="L27" i="2"/>
  <c r="K28" i="2"/>
  <c r="L28" i="2"/>
  <c r="K29" i="2"/>
  <c r="L29" i="2"/>
  <c r="K30" i="2"/>
  <c r="L30" i="2"/>
  <c r="K31" i="2"/>
  <c r="L31" i="2"/>
  <c r="K32" i="2"/>
  <c r="L32" i="2"/>
  <c r="K33" i="2"/>
  <c r="L33" i="2"/>
  <c r="K34" i="2"/>
  <c r="L34" i="2"/>
  <c r="K35" i="2"/>
  <c r="L35" i="2"/>
  <c r="K36" i="2"/>
  <c r="L36" i="2"/>
  <c r="K37" i="2"/>
  <c r="L37" i="2"/>
  <c r="K38" i="2"/>
  <c r="L38" i="2"/>
  <c r="K39" i="2"/>
  <c r="L39" i="2"/>
  <c r="K40" i="2"/>
  <c r="L40" i="2"/>
  <c r="K41" i="2"/>
  <c r="L41" i="2"/>
  <c r="K42" i="2"/>
  <c r="L42" i="2"/>
  <c r="K43" i="2"/>
  <c r="L43" i="2"/>
  <c r="K44" i="2"/>
  <c r="L44" i="2"/>
  <c r="K45" i="2"/>
  <c r="L45" i="2"/>
  <c r="K46" i="2"/>
  <c r="L46" i="2"/>
  <c r="K47" i="2"/>
  <c r="L47" i="2"/>
  <c r="K48" i="2"/>
  <c r="L48" i="2"/>
  <c r="K49" i="2"/>
  <c r="L49" i="2"/>
  <c r="K50" i="2"/>
  <c r="L50" i="2"/>
  <c r="K51" i="2"/>
  <c r="L51" i="2"/>
  <c r="K52" i="2"/>
  <c r="L52" i="2"/>
  <c r="K53" i="2"/>
  <c r="L53" i="2"/>
  <c r="K54" i="2"/>
  <c r="L54" i="2"/>
  <c r="K55" i="2"/>
  <c r="L55" i="2"/>
  <c r="K56" i="2"/>
  <c r="L56" i="2"/>
  <c r="K57" i="2"/>
  <c r="L57" i="2"/>
  <c r="K58" i="2"/>
  <c r="L58" i="2"/>
  <c r="K59" i="2"/>
  <c r="L59" i="2"/>
  <c r="K60" i="2"/>
  <c r="L60" i="2"/>
  <c r="K61" i="2"/>
  <c r="L61" i="2"/>
  <c r="K62" i="2"/>
  <c r="L62" i="2"/>
  <c r="K63" i="2"/>
  <c r="L63" i="2"/>
  <c r="K64" i="2"/>
  <c r="L64" i="2"/>
  <c r="K65" i="2"/>
  <c r="L65" i="2"/>
  <c r="K66" i="2"/>
  <c r="L66" i="2"/>
  <c r="K67" i="2"/>
  <c r="L67" i="2"/>
  <c r="K68" i="2"/>
  <c r="L68" i="2"/>
  <c r="K69" i="2"/>
  <c r="L69" i="2"/>
  <c r="K70" i="2"/>
  <c r="L70" i="2"/>
  <c r="K71" i="2"/>
  <c r="L71" i="2"/>
  <c r="K72" i="2"/>
  <c r="L72" i="2"/>
  <c r="K73" i="2"/>
  <c r="L73" i="2"/>
  <c r="K74" i="2"/>
  <c r="L74" i="2"/>
  <c r="K75" i="2"/>
  <c r="L75" i="2"/>
  <c r="K76" i="2"/>
  <c r="L76" i="2"/>
  <c r="K77" i="2"/>
  <c r="L77" i="2"/>
  <c r="K78" i="2"/>
  <c r="L78" i="2"/>
  <c r="K79" i="2"/>
  <c r="L79" i="2"/>
  <c r="K80" i="2"/>
  <c r="L80" i="2"/>
  <c r="K81" i="2"/>
  <c r="L81" i="2"/>
  <c r="K82" i="2"/>
  <c r="L82" i="2"/>
  <c r="K83" i="2"/>
  <c r="L83" i="2"/>
  <c r="K84" i="2"/>
  <c r="L84" i="2"/>
  <c r="K85" i="2"/>
  <c r="L85" i="2"/>
  <c r="K86" i="2"/>
  <c r="L86" i="2"/>
  <c r="K87" i="2"/>
  <c r="L87" i="2"/>
  <c r="K88" i="2"/>
  <c r="L88" i="2"/>
  <c r="K89" i="2"/>
  <c r="L89" i="2"/>
  <c r="K90" i="2"/>
  <c r="L90" i="2"/>
  <c r="K91" i="2"/>
  <c r="L91" i="2"/>
  <c r="K92" i="2"/>
  <c r="L92" i="2"/>
  <c r="K93" i="2"/>
  <c r="L93" i="2"/>
  <c r="K94" i="2"/>
  <c r="L94" i="2"/>
  <c r="K95" i="2"/>
  <c r="L95" i="2"/>
  <c r="K96" i="2"/>
  <c r="L96" i="2"/>
  <c r="K97" i="2"/>
  <c r="L97" i="2"/>
  <c r="K98" i="2"/>
  <c r="L98" i="2"/>
  <c r="K99" i="2"/>
  <c r="L99" i="2"/>
  <c r="K100" i="2"/>
  <c r="L100" i="2"/>
  <c r="K101" i="2"/>
  <c r="L101" i="2"/>
  <c r="K102" i="2"/>
  <c r="L102" i="2"/>
  <c r="K103" i="2"/>
  <c r="L103" i="2"/>
  <c r="K104" i="2"/>
  <c r="L104" i="2"/>
  <c r="K105" i="2"/>
  <c r="L105" i="2"/>
  <c r="K106" i="2"/>
  <c r="L106" i="2"/>
  <c r="K107" i="2"/>
  <c r="L107" i="2"/>
  <c r="K108" i="2"/>
  <c r="L108" i="2"/>
  <c r="K109" i="2"/>
  <c r="L109" i="2"/>
  <c r="K110" i="2"/>
  <c r="L110" i="2"/>
  <c r="K111" i="2"/>
  <c r="L111" i="2"/>
  <c r="K112" i="2"/>
  <c r="L112" i="2"/>
  <c r="K113" i="2"/>
  <c r="L113" i="2"/>
  <c r="K114" i="2"/>
  <c r="L114" i="2"/>
  <c r="K115" i="2"/>
  <c r="L115" i="2"/>
  <c r="K116" i="2"/>
  <c r="L116" i="2"/>
  <c r="K117" i="2"/>
  <c r="L117" i="2"/>
  <c r="K118" i="2"/>
  <c r="L118" i="2"/>
  <c r="K119" i="2"/>
  <c r="L119" i="2"/>
  <c r="K120" i="2"/>
  <c r="L120" i="2"/>
  <c r="K121" i="2"/>
  <c r="L121" i="2"/>
  <c r="K122" i="2"/>
  <c r="L122" i="2"/>
  <c r="K123" i="2"/>
  <c r="L123" i="2"/>
  <c r="K124" i="2"/>
  <c r="L124" i="2"/>
  <c r="K125" i="2"/>
  <c r="L125" i="2"/>
  <c r="K126" i="2"/>
  <c r="L126" i="2"/>
  <c r="K127" i="2"/>
  <c r="L127" i="2"/>
  <c r="K128" i="2"/>
  <c r="L128" i="2"/>
  <c r="K129" i="2"/>
  <c r="L129" i="2"/>
  <c r="K130" i="2"/>
  <c r="L130" i="2"/>
  <c r="K131" i="2"/>
  <c r="L131" i="2"/>
  <c r="K132" i="2"/>
  <c r="L132" i="2"/>
  <c r="K133" i="2"/>
  <c r="L133" i="2"/>
  <c r="K134" i="2"/>
  <c r="L134" i="2"/>
  <c r="K135" i="2"/>
  <c r="L135" i="2"/>
  <c r="K136" i="2"/>
  <c r="L136" i="2"/>
  <c r="K137" i="2"/>
  <c r="L137" i="2"/>
  <c r="K138" i="2"/>
  <c r="L138" i="2"/>
  <c r="K139" i="2"/>
  <c r="L139" i="2"/>
  <c r="K140" i="2"/>
  <c r="L140" i="2"/>
  <c r="K141" i="2"/>
  <c r="L141" i="2"/>
  <c r="K142" i="2"/>
  <c r="L142" i="2"/>
  <c r="K143" i="2"/>
  <c r="L143" i="2"/>
  <c r="K144" i="2"/>
  <c r="L144" i="2"/>
  <c r="K145" i="2"/>
  <c r="L145" i="2"/>
  <c r="K146" i="2"/>
  <c r="L146" i="2"/>
  <c r="K147" i="2"/>
  <c r="L147" i="2"/>
  <c r="K148" i="2"/>
  <c r="L148" i="2"/>
  <c r="K149" i="2"/>
  <c r="L149" i="2"/>
  <c r="K150" i="2"/>
  <c r="L150" i="2"/>
  <c r="K151" i="2"/>
  <c r="L151" i="2"/>
  <c r="K152" i="2"/>
  <c r="L152" i="2"/>
  <c r="K153" i="2"/>
  <c r="L153" i="2"/>
  <c r="K154" i="2"/>
  <c r="L154" i="2"/>
  <c r="K155" i="2"/>
  <c r="L155" i="2"/>
  <c r="K156" i="2"/>
  <c r="L156" i="2"/>
  <c r="K157" i="2"/>
  <c r="L157" i="2"/>
  <c r="K158" i="2"/>
  <c r="L158" i="2"/>
  <c r="K159" i="2"/>
  <c r="L159" i="2"/>
  <c r="K160" i="2"/>
  <c r="L160" i="2"/>
  <c r="K161" i="2"/>
  <c r="L161" i="2"/>
  <c r="K162" i="2"/>
  <c r="L162" i="2"/>
  <c r="K163" i="2"/>
  <c r="L163" i="2"/>
  <c r="K164" i="2"/>
  <c r="L164" i="2"/>
  <c r="K165" i="2"/>
  <c r="L165" i="2"/>
  <c r="K166" i="2"/>
  <c r="L166" i="2"/>
  <c r="K167" i="2"/>
  <c r="L167" i="2"/>
  <c r="K168" i="2"/>
  <c r="L168" i="2"/>
  <c r="K169" i="2"/>
  <c r="L169" i="2"/>
  <c r="K170" i="2"/>
  <c r="L170" i="2"/>
  <c r="K171" i="2"/>
  <c r="L171" i="2"/>
  <c r="K172" i="2"/>
  <c r="L172" i="2"/>
  <c r="K173" i="2"/>
  <c r="L173" i="2"/>
  <c r="K174" i="2"/>
  <c r="L174" i="2"/>
  <c r="K175" i="2"/>
  <c r="L175" i="2"/>
  <c r="K176" i="2"/>
  <c r="L176" i="2"/>
  <c r="K177" i="2"/>
  <c r="L177" i="2"/>
  <c r="K178" i="2"/>
  <c r="L178" i="2"/>
  <c r="K179" i="2"/>
  <c r="L179" i="2"/>
  <c r="K180" i="2"/>
  <c r="L180" i="2"/>
  <c r="K181" i="2"/>
  <c r="L181" i="2"/>
  <c r="K182" i="2"/>
  <c r="L182" i="2"/>
  <c r="K183" i="2"/>
  <c r="L183" i="2"/>
  <c r="K184" i="2"/>
  <c r="L184" i="2"/>
  <c r="K185" i="2"/>
  <c r="L185" i="2"/>
  <c r="K186" i="2"/>
  <c r="L186" i="2"/>
  <c r="K187" i="2"/>
  <c r="L187" i="2"/>
  <c r="K188" i="2"/>
  <c r="L188" i="2"/>
  <c r="K189" i="2"/>
  <c r="L189" i="2"/>
  <c r="K190" i="2"/>
  <c r="L190" i="2"/>
  <c r="K191" i="2"/>
  <c r="L191" i="2"/>
  <c r="K192" i="2"/>
  <c r="L192" i="2"/>
  <c r="K193" i="2"/>
  <c r="L193" i="2"/>
  <c r="K194" i="2"/>
  <c r="L194" i="2"/>
  <c r="K195" i="2"/>
  <c r="L195" i="2"/>
  <c r="K196" i="2"/>
  <c r="L196" i="2"/>
  <c r="K197" i="2"/>
  <c r="L197" i="2"/>
  <c r="K198" i="2"/>
  <c r="L198" i="2"/>
  <c r="K199" i="2"/>
  <c r="L199" i="2"/>
  <c r="K200" i="2"/>
  <c r="L200" i="2"/>
  <c r="K201" i="2"/>
  <c r="L201" i="2"/>
  <c r="K202" i="2"/>
  <c r="L202" i="2"/>
  <c r="K203" i="2"/>
  <c r="L203" i="2"/>
  <c r="K204" i="2"/>
  <c r="L204" i="2"/>
  <c r="K205" i="2"/>
  <c r="L205" i="2"/>
  <c r="K206" i="2"/>
  <c r="L206" i="2"/>
  <c r="K207" i="2"/>
  <c r="L207" i="2"/>
  <c r="K208" i="2"/>
  <c r="L208" i="2"/>
  <c r="K209" i="2"/>
  <c r="L209" i="2"/>
  <c r="K210" i="2"/>
  <c r="L210" i="2"/>
  <c r="K211" i="2"/>
  <c r="L211" i="2"/>
  <c r="K212" i="2"/>
  <c r="L212" i="2"/>
  <c r="K213" i="2"/>
  <c r="L213" i="2"/>
  <c r="K214" i="2"/>
  <c r="L214" i="2"/>
  <c r="K215" i="2"/>
  <c r="L215" i="2"/>
  <c r="K216" i="2"/>
  <c r="L216" i="2"/>
  <c r="K217" i="2"/>
  <c r="L217" i="2"/>
  <c r="K218" i="2"/>
  <c r="L218" i="2"/>
  <c r="K219" i="2"/>
  <c r="L219" i="2"/>
  <c r="K220" i="2"/>
  <c r="L220" i="2"/>
  <c r="K221" i="2"/>
  <c r="L221" i="2"/>
  <c r="K222" i="2"/>
  <c r="L222" i="2"/>
  <c r="K223" i="2"/>
  <c r="L223" i="2"/>
  <c r="K224" i="2"/>
  <c r="L224" i="2"/>
  <c r="K225" i="2"/>
  <c r="L225" i="2"/>
  <c r="K226" i="2"/>
  <c r="L226" i="2"/>
  <c r="K227" i="2"/>
  <c r="L227" i="2"/>
  <c r="K228" i="2"/>
  <c r="L228" i="2"/>
  <c r="K229" i="2"/>
  <c r="L229" i="2"/>
  <c r="K230" i="2"/>
  <c r="L230" i="2"/>
  <c r="K231" i="2"/>
  <c r="L231" i="2"/>
  <c r="K232" i="2"/>
  <c r="L232" i="2"/>
  <c r="K233" i="2"/>
  <c r="L233" i="2"/>
  <c r="K234" i="2"/>
  <c r="L234" i="2"/>
  <c r="K235" i="2"/>
  <c r="L235" i="2"/>
  <c r="K236" i="2"/>
  <c r="L236" i="2"/>
  <c r="K237" i="2"/>
  <c r="L237" i="2"/>
  <c r="K238" i="2"/>
  <c r="L238" i="2"/>
  <c r="K239" i="2"/>
  <c r="L239" i="2"/>
  <c r="K240" i="2"/>
  <c r="L240" i="2"/>
  <c r="K241" i="2"/>
  <c r="L241" i="2"/>
  <c r="K242" i="2"/>
  <c r="L242" i="2"/>
  <c r="K243" i="2"/>
  <c r="L243" i="2"/>
  <c r="K244" i="2"/>
  <c r="L244" i="2"/>
  <c r="K245" i="2"/>
  <c r="L245" i="2"/>
  <c r="K246" i="2"/>
  <c r="L246" i="2"/>
  <c r="K247" i="2"/>
  <c r="L247" i="2"/>
  <c r="K248" i="2"/>
  <c r="L248" i="2"/>
  <c r="K249" i="2"/>
  <c r="L249" i="2"/>
  <c r="K250" i="2"/>
  <c r="L250" i="2"/>
  <c r="K251" i="2"/>
  <c r="L251" i="2"/>
  <c r="K252" i="2"/>
  <c r="L252" i="2"/>
  <c r="K253" i="2"/>
  <c r="L253" i="2"/>
  <c r="K254" i="2"/>
  <c r="L254" i="2"/>
  <c r="K255" i="2"/>
  <c r="L255" i="2"/>
  <c r="K256" i="2"/>
  <c r="L256" i="2"/>
  <c r="K257" i="2"/>
  <c r="L257" i="2"/>
  <c r="K258" i="2"/>
  <c r="L258" i="2"/>
  <c r="K259" i="2"/>
  <c r="L259" i="2"/>
  <c r="K260" i="2"/>
  <c r="L260" i="2"/>
  <c r="K261" i="2"/>
  <c r="L261" i="2"/>
  <c r="K262" i="2"/>
  <c r="L262" i="2"/>
  <c r="K263" i="2"/>
  <c r="L263" i="2"/>
  <c r="K264" i="2"/>
  <c r="L264" i="2"/>
  <c r="K265" i="2"/>
  <c r="L265" i="2"/>
  <c r="K266" i="2"/>
  <c r="L266" i="2"/>
  <c r="K267" i="2"/>
  <c r="L267" i="2"/>
  <c r="K268" i="2"/>
  <c r="L268" i="2"/>
  <c r="K269" i="2"/>
  <c r="L269" i="2"/>
  <c r="K270" i="2"/>
  <c r="L270" i="2"/>
  <c r="K271" i="2"/>
  <c r="L271" i="2"/>
  <c r="K272" i="2"/>
  <c r="L272" i="2"/>
  <c r="K273" i="2"/>
  <c r="L273" i="2"/>
  <c r="K274" i="2"/>
  <c r="L274" i="2"/>
  <c r="K275" i="2"/>
  <c r="L275" i="2"/>
  <c r="K276" i="2"/>
  <c r="L276" i="2"/>
  <c r="K277" i="2"/>
  <c r="L277" i="2"/>
  <c r="K278" i="2"/>
  <c r="L278" i="2"/>
  <c r="K279" i="2"/>
  <c r="L279" i="2"/>
  <c r="K280" i="2"/>
  <c r="L280" i="2"/>
  <c r="K281" i="2"/>
  <c r="L281" i="2"/>
  <c r="K282" i="2"/>
  <c r="L282" i="2"/>
  <c r="K283" i="2"/>
  <c r="L283" i="2"/>
  <c r="K284" i="2"/>
  <c r="L284" i="2"/>
  <c r="K285" i="2"/>
  <c r="L285" i="2"/>
  <c r="K286" i="2"/>
  <c r="L286" i="2"/>
  <c r="K287" i="2"/>
  <c r="L287" i="2"/>
  <c r="K288" i="2"/>
  <c r="L288" i="2"/>
  <c r="K289" i="2"/>
  <c r="L289" i="2"/>
  <c r="K290" i="2"/>
  <c r="L290" i="2"/>
  <c r="K291" i="2"/>
  <c r="L291" i="2"/>
  <c r="K292" i="2"/>
  <c r="L292" i="2"/>
  <c r="K293" i="2"/>
  <c r="L293" i="2"/>
  <c r="K294" i="2"/>
  <c r="L294" i="2"/>
  <c r="K295" i="2"/>
  <c r="L295" i="2"/>
  <c r="K296" i="2"/>
  <c r="L296" i="2"/>
  <c r="K297" i="2"/>
  <c r="L297" i="2"/>
  <c r="K298" i="2"/>
  <c r="L298" i="2"/>
  <c r="K299" i="2"/>
  <c r="L299" i="2"/>
  <c r="K300" i="2"/>
  <c r="L300" i="2"/>
  <c r="K301" i="2"/>
  <c r="L301" i="2"/>
  <c r="K302" i="2"/>
  <c r="L302" i="2"/>
  <c r="K303" i="2"/>
  <c r="L303" i="2"/>
  <c r="K304" i="2"/>
  <c r="L304" i="2"/>
  <c r="K305" i="2"/>
  <c r="L305" i="2"/>
  <c r="K306" i="2"/>
  <c r="L306" i="2"/>
  <c r="K307" i="2"/>
  <c r="L307" i="2"/>
  <c r="K308" i="2"/>
  <c r="L308" i="2"/>
  <c r="K309" i="2"/>
  <c r="L309" i="2"/>
  <c r="K310" i="2"/>
  <c r="L310" i="2"/>
  <c r="K311" i="2"/>
  <c r="L311" i="2"/>
  <c r="K312" i="2"/>
  <c r="L312" i="2"/>
  <c r="K313" i="2"/>
  <c r="L313" i="2"/>
  <c r="K314" i="2"/>
  <c r="L314" i="2"/>
  <c r="K315" i="2"/>
  <c r="L315" i="2"/>
  <c r="K316" i="2"/>
  <c r="L316" i="2"/>
  <c r="K317" i="2"/>
  <c r="L317" i="2"/>
  <c r="K318" i="2"/>
  <c r="L318" i="2"/>
  <c r="K319" i="2"/>
  <c r="L319" i="2"/>
  <c r="K320" i="2"/>
  <c r="L320" i="2"/>
  <c r="K321" i="2"/>
  <c r="L321" i="2"/>
  <c r="K322" i="2"/>
  <c r="L322" i="2"/>
  <c r="K323" i="2"/>
  <c r="L323" i="2"/>
  <c r="K324" i="2"/>
  <c r="L324" i="2"/>
  <c r="K325" i="2"/>
  <c r="L325" i="2"/>
  <c r="K326" i="2"/>
  <c r="L326" i="2"/>
  <c r="K327" i="2"/>
  <c r="L327" i="2"/>
  <c r="K328" i="2"/>
  <c r="L328" i="2"/>
  <c r="K329" i="2"/>
  <c r="L329" i="2"/>
  <c r="K330" i="2"/>
  <c r="L330" i="2"/>
  <c r="K331" i="2"/>
  <c r="L331" i="2"/>
  <c r="K332" i="2"/>
  <c r="L332" i="2"/>
  <c r="K333" i="2"/>
  <c r="L333" i="2"/>
  <c r="K334" i="2"/>
  <c r="L334" i="2"/>
  <c r="K335" i="2"/>
  <c r="L335" i="2"/>
  <c r="K336" i="2"/>
  <c r="L336" i="2"/>
  <c r="K337" i="2"/>
  <c r="L337" i="2"/>
  <c r="K338" i="2"/>
  <c r="L338" i="2"/>
  <c r="K339" i="2"/>
  <c r="L339" i="2"/>
  <c r="K340" i="2"/>
  <c r="L340" i="2"/>
  <c r="K341" i="2"/>
  <c r="L341" i="2"/>
  <c r="K342" i="2"/>
  <c r="L342" i="2"/>
  <c r="K343" i="2"/>
  <c r="L343" i="2"/>
  <c r="K344" i="2"/>
  <c r="L344" i="2"/>
  <c r="K345" i="2"/>
  <c r="L345" i="2"/>
  <c r="K346" i="2"/>
  <c r="L346" i="2"/>
  <c r="K347" i="2"/>
  <c r="L347" i="2"/>
  <c r="K348" i="2"/>
  <c r="L348" i="2"/>
  <c r="K349" i="2"/>
  <c r="L349" i="2"/>
  <c r="K350" i="2"/>
  <c r="L350" i="2"/>
  <c r="K351" i="2"/>
  <c r="L351" i="2"/>
  <c r="K352" i="2"/>
  <c r="L352" i="2"/>
  <c r="K353" i="2"/>
  <c r="L353" i="2"/>
  <c r="K354" i="2"/>
  <c r="L354" i="2"/>
  <c r="K355" i="2"/>
  <c r="L355" i="2"/>
  <c r="K356" i="2"/>
  <c r="L356" i="2"/>
  <c r="K357" i="2"/>
  <c r="L357" i="2"/>
  <c r="K358" i="2"/>
  <c r="L358" i="2"/>
  <c r="K359" i="2"/>
  <c r="L359" i="2"/>
  <c r="K360" i="2"/>
  <c r="L360" i="2"/>
  <c r="K361" i="2"/>
  <c r="L361" i="2"/>
  <c r="K362" i="2"/>
  <c r="L362" i="2"/>
  <c r="K363" i="2"/>
  <c r="L363" i="2"/>
  <c r="K364" i="2"/>
  <c r="L364" i="2"/>
  <c r="K365" i="2"/>
  <c r="L365" i="2"/>
  <c r="K366" i="2"/>
  <c r="L366" i="2"/>
  <c r="K367" i="2"/>
  <c r="L367" i="2"/>
  <c r="K368" i="2"/>
  <c r="L368" i="2"/>
  <c r="K369" i="2"/>
  <c r="L369" i="2"/>
  <c r="K370" i="2"/>
  <c r="L370" i="2"/>
  <c r="K371" i="2"/>
  <c r="L371" i="2"/>
  <c r="K372" i="2"/>
  <c r="L372" i="2"/>
  <c r="K373" i="2"/>
  <c r="L373" i="2"/>
  <c r="K374" i="2"/>
  <c r="L374" i="2"/>
  <c r="K375" i="2"/>
  <c r="L375" i="2"/>
  <c r="K376" i="2"/>
  <c r="L376" i="2"/>
  <c r="K377" i="2"/>
  <c r="L377" i="2"/>
  <c r="K378" i="2"/>
  <c r="L378" i="2"/>
  <c r="K379" i="2"/>
  <c r="L379" i="2"/>
  <c r="K380" i="2"/>
  <c r="L380" i="2"/>
  <c r="K381" i="2"/>
  <c r="L381" i="2"/>
  <c r="K382" i="2"/>
  <c r="L382" i="2"/>
  <c r="K383" i="2"/>
  <c r="L383" i="2"/>
  <c r="K384" i="2"/>
  <c r="L384" i="2"/>
  <c r="L391" i="2"/>
  <c r="D2" i="2"/>
  <c r="E2" i="2"/>
  <c r="D3" i="2"/>
  <c r="E3" i="2"/>
  <c r="D4" i="2"/>
  <c r="E4" i="2"/>
  <c r="D5" i="2"/>
  <c r="E5" i="2"/>
  <c r="D6" i="2"/>
  <c r="E6" i="2"/>
  <c r="D7" i="2"/>
  <c r="E7" i="2"/>
  <c r="D8" i="2"/>
  <c r="E8" i="2"/>
  <c r="D9" i="2"/>
  <c r="E9" i="2"/>
  <c r="D10" i="2"/>
  <c r="E10" i="2"/>
  <c r="D11" i="2"/>
  <c r="E11" i="2"/>
  <c r="D12" i="2"/>
  <c r="E12" i="2"/>
  <c r="D13" i="2"/>
  <c r="E13" i="2"/>
  <c r="D14" i="2"/>
  <c r="E14" i="2"/>
  <c r="D15" i="2"/>
  <c r="E15" i="2"/>
  <c r="D16" i="2"/>
  <c r="E16" i="2"/>
  <c r="D17" i="2"/>
  <c r="E17" i="2"/>
  <c r="D18" i="2"/>
  <c r="E18" i="2"/>
  <c r="D19" i="2"/>
  <c r="E19" i="2"/>
  <c r="D20" i="2"/>
  <c r="E20" i="2"/>
  <c r="D21" i="2"/>
  <c r="E21" i="2"/>
  <c r="D22" i="2"/>
  <c r="E22" i="2"/>
  <c r="D23" i="2"/>
  <c r="E23" i="2"/>
  <c r="D24" i="2"/>
  <c r="E24" i="2"/>
  <c r="D25" i="2"/>
  <c r="E25" i="2"/>
  <c r="D26" i="2"/>
  <c r="E26" i="2"/>
  <c r="D27" i="2"/>
  <c r="E27" i="2"/>
  <c r="D28" i="2"/>
  <c r="E28" i="2"/>
  <c r="D29" i="2"/>
  <c r="E29" i="2"/>
  <c r="D30" i="2"/>
  <c r="E30" i="2"/>
  <c r="D31" i="2"/>
  <c r="E31" i="2"/>
  <c r="D32" i="2"/>
  <c r="E32" i="2"/>
  <c r="D33" i="2"/>
  <c r="E33" i="2"/>
  <c r="D34" i="2"/>
  <c r="E34" i="2"/>
  <c r="D35" i="2"/>
  <c r="E35" i="2"/>
  <c r="D36" i="2"/>
  <c r="E36" i="2"/>
  <c r="D37" i="2"/>
  <c r="E37" i="2"/>
  <c r="D38" i="2"/>
  <c r="E38" i="2"/>
  <c r="D39" i="2"/>
  <c r="E39" i="2"/>
  <c r="D40" i="2"/>
  <c r="E40" i="2"/>
  <c r="D41" i="2"/>
  <c r="E41" i="2"/>
  <c r="D42" i="2"/>
  <c r="E42" i="2"/>
  <c r="D43" i="2"/>
  <c r="E43" i="2"/>
  <c r="D44" i="2"/>
  <c r="E44" i="2"/>
  <c r="D45" i="2"/>
  <c r="E45" i="2"/>
  <c r="D46" i="2"/>
  <c r="E46" i="2"/>
  <c r="D47" i="2"/>
  <c r="E47" i="2"/>
  <c r="D48" i="2"/>
  <c r="E48" i="2"/>
  <c r="D49" i="2"/>
  <c r="E49" i="2"/>
  <c r="D50" i="2"/>
  <c r="E50" i="2"/>
  <c r="D51" i="2"/>
  <c r="E51" i="2"/>
  <c r="D52" i="2"/>
  <c r="E52" i="2"/>
  <c r="D53" i="2"/>
  <c r="E53" i="2"/>
  <c r="D54" i="2"/>
  <c r="E54" i="2"/>
  <c r="D55" i="2"/>
  <c r="E55" i="2"/>
  <c r="D56" i="2"/>
  <c r="E56" i="2"/>
  <c r="D57" i="2"/>
  <c r="E57" i="2"/>
  <c r="D58" i="2"/>
  <c r="E58" i="2"/>
  <c r="D59" i="2"/>
  <c r="E59" i="2"/>
  <c r="D60" i="2"/>
  <c r="E60" i="2"/>
  <c r="D61" i="2"/>
  <c r="E61" i="2"/>
  <c r="D62" i="2"/>
  <c r="E62" i="2"/>
  <c r="D63" i="2"/>
  <c r="E63" i="2"/>
  <c r="D64" i="2"/>
  <c r="E64" i="2"/>
  <c r="D65" i="2"/>
  <c r="E65" i="2"/>
  <c r="D66" i="2"/>
  <c r="E66" i="2"/>
  <c r="D67" i="2"/>
  <c r="E67" i="2"/>
  <c r="D68" i="2"/>
  <c r="E68" i="2"/>
  <c r="D69" i="2"/>
  <c r="E69" i="2"/>
  <c r="D70" i="2"/>
  <c r="E70" i="2"/>
  <c r="D71" i="2"/>
  <c r="E71" i="2"/>
  <c r="D72" i="2"/>
  <c r="E72" i="2"/>
  <c r="D73" i="2"/>
  <c r="E73" i="2"/>
  <c r="D74" i="2"/>
  <c r="E74" i="2"/>
  <c r="D75" i="2"/>
  <c r="E75" i="2"/>
  <c r="D76" i="2"/>
  <c r="E76" i="2"/>
  <c r="D77" i="2"/>
  <c r="E77" i="2"/>
  <c r="D78" i="2"/>
  <c r="E78" i="2"/>
  <c r="D79" i="2"/>
  <c r="E79" i="2"/>
  <c r="D80" i="2"/>
  <c r="E80" i="2"/>
  <c r="D81" i="2"/>
  <c r="E81" i="2"/>
  <c r="D82" i="2"/>
  <c r="E82" i="2"/>
  <c r="D83" i="2"/>
  <c r="E83" i="2"/>
  <c r="D84" i="2"/>
  <c r="E84" i="2"/>
  <c r="D85" i="2"/>
  <c r="E85" i="2"/>
  <c r="D86" i="2"/>
  <c r="E86" i="2"/>
  <c r="D87" i="2"/>
  <c r="E87" i="2"/>
  <c r="D88" i="2"/>
  <c r="E88" i="2"/>
  <c r="D89" i="2"/>
  <c r="E89" i="2"/>
  <c r="D90" i="2"/>
  <c r="E90" i="2"/>
  <c r="D91" i="2"/>
  <c r="E91" i="2"/>
  <c r="D92" i="2"/>
  <c r="E92" i="2"/>
  <c r="D93" i="2"/>
  <c r="E93" i="2"/>
  <c r="D94" i="2"/>
  <c r="E94" i="2"/>
  <c r="D95" i="2"/>
  <c r="E95" i="2"/>
  <c r="D96" i="2"/>
  <c r="E96" i="2"/>
  <c r="D97" i="2"/>
  <c r="E97" i="2"/>
  <c r="D98" i="2"/>
  <c r="E98" i="2"/>
  <c r="D99" i="2"/>
  <c r="E99" i="2"/>
  <c r="D100" i="2"/>
  <c r="E100" i="2"/>
  <c r="D101" i="2"/>
  <c r="E101" i="2"/>
  <c r="D102" i="2"/>
  <c r="E102" i="2"/>
  <c r="D103" i="2"/>
  <c r="E103" i="2"/>
  <c r="D104" i="2"/>
  <c r="E104" i="2"/>
  <c r="D105" i="2"/>
  <c r="E105" i="2"/>
  <c r="D106" i="2"/>
  <c r="E106" i="2"/>
  <c r="D107" i="2"/>
  <c r="E107" i="2"/>
  <c r="D108" i="2"/>
  <c r="E108" i="2"/>
  <c r="D109" i="2"/>
  <c r="E109" i="2"/>
  <c r="D110" i="2"/>
  <c r="E110" i="2"/>
  <c r="D111" i="2"/>
  <c r="E111" i="2"/>
  <c r="D112" i="2"/>
  <c r="E112" i="2"/>
  <c r="D113" i="2"/>
  <c r="E113" i="2"/>
  <c r="D114" i="2"/>
  <c r="E114" i="2"/>
  <c r="D115" i="2"/>
  <c r="E115" i="2"/>
  <c r="D116" i="2"/>
  <c r="E116" i="2"/>
  <c r="D117" i="2"/>
  <c r="E117" i="2"/>
  <c r="D118" i="2"/>
  <c r="E118" i="2"/>
  <c r="D119" i="2"/>
  <c r="E119" i="2"/>
  <c r="D120" i="2"/>
  <c r="E120" i="2"/>
  <c r="D121" i="2"/>
  <c r="E121" i="2"/>
  <c r="D122" i="2"/>
  <c r="E122" i="2"/>
  <c r="D123" i="2"/>
  <c r="E123" i="2"/>
  <c r="D124" i="2"/>
  <c r="E124" i="2"/>
  <c r="D125" i="2"/>
  <c r="E125" i="2"/>
  <c r="D126" i="2"/>
  <c r="E126" i="2"/>
  <c r="D127" i="2"/>
  <c r="E127" i="2"/>
  <c r="D128" i="2"/>
  <c r="E128" i="2"/>
  <c r="D129" i="2"/>
  <c r="E129" i="2"/>
  <c r="D130" i="2"/>
  <c r="E130" i="2"/>
  <c r="D131" i="2"/>
  <c r="E131" i="2"/>
  <c r="D132" i="2"/>
  <c r="E132" i="2"/>
  <c r="D133" i="2"/>
  <c r="E133" i="2"/>
  <c r="D134" i="2"/>
  <c r="E134" i="2"/>
  <c r="D135" i="2"/>
  <c r="E135" i="2"/>
  <c r="D136" i="2"/>
  <c r="E136" i="2"/>
  <c r="D137" i="2"/>
  <c r="E137" i="2"/>
  <c r="D138" i="2"/>
  <c r="E138" i="2"/>
  <c r="D139" i="2"/>
  <c r="E139" i="2"/>
  <c r="D140" i="2"/>
  <c r="E140" i="2"/>
  <c r="D141" i="2"/>
  <c r="E141" i="2"/>
  <c r="D142" i="2"/>
  <c r="E142" i="2"/>
  <c r="D143" i="2"/>
  <c r="E143" i="2"/>
  <c r="D144" i="2"/>
  <c r="E144" i="2"/>
  <c r="D145" i="2"/>
  <c r="E145" i="2"/>
  <c r="D146" i="2"/>
  <c r="E146" i="2"/>
  <c r="D147" i="2"/>
  <c r="E147" i="2"/>
  <c r="D148" i="2"/>
  <c r="E148" i="2"/>
  <c r="D149" i="2"/>
  <c r="E149" i="2"/>
  <c r="D150" i="2"/>
  <c r="E150" i="2"/>
  <c r="D151" i="2"/>
  <c r="E151" i="2"/>
  <c r="D152" i="2"/>
  <c r="E152" i="2"/>
  <c r="D153" i="2"/>
  <c r="E153" i="2"/>
  <c r="D154" i="2"/>
  <c r="E154" i="2"/>
  <c r="D155" i="2"/>
  <c r="E155" i="2"/>
  <c r="D156" i="2"/>
  <c r="E156" i="2"/>
  <c r="D157" i="2"/>
  <c r="E157" i="2"/>
  <c r="D158" i="2"/>
  <c r="E158" i="2"/>
  <c r="D159" i="2"/>
  <c r="E159" i="2"/>
  <c r="D160" i="2"/>
  <c r="E160" i="2"/>
  <c r="D161" i="2"/>
  <c r="E161" i="2"/>
  <c r="D162" i="2"/>
  <c r="E162" i="2"/>
  <c r="D163" i="2"/>
  <c r="E163" i="2"/>
  <c r="D164" i="2"/>
  <c r="E164" i="2"/>
  <c r="D165" i="2"/>
  <c r="E165" i="2"/>
  <c r="D166" i="2"/>
  <c r="E166" i="2"/>
  <c r="D167" i="2"/>
  <c r="E167" i="2"/>
  <c r="D168" i="2"/>
  <c r="E168" i="2"/>
  <c r="D169" i="2"/>
  <c r="E169" i="2"/>
  <c r="D170" i="2"/>
  <c r="E170" i="2"/>
  <c r="D171" i="2"/>
  <c r="E171" i="2"/>
  <c r="D172" i="2"/>
  <c r="E172" i="2"/>
  <c r="D173" i="2"/>
  <c r="E173" i="2"/>
  <c r="D174" i="2"/>
  <c r="E174" i="2"/>
  <c r="D175" i="2"/>
  <c r="E175" i="2"/>
  <c r="D176" i="2"/>
  <c r="E176" i="2"/>
  <c r="D177" i="2"/>
  <c r="E177" i="2"/>
  <c r="D178" i="2"/>
  <c r="E178" i="2"/>
  <c r="D179" i="2"/>
  <c r="E179" i="2"/>
  <c r="D180" i="2"/>
  <c r="E180" i="2"/>
  <c r="D181" i="2"/>
  <c r="E181" i="2"/>
  <c r="D182" i="2"/>
  <c r="E182" i="2"/>
  <c r="D183" i="2"/>
  <c r="E183" i="2"/>
  <c r="D184" i="2"/>
  <c r="E184" i="2"/>
  <c r="D185" i="2"/>
  <c r="E185" i="2"/>
  <c r="D186" i="2"/>
  <c r="E186" i="2"/>
  <c r="D187" i="2"/>
  <c r="E187" i="2"/>
  <c r="D188" i="2"/>
  <c r="E188" i="2"/>
  <c r="D189" i="2"/>
  <c r="E189" i="2"/>
  <c r="D190" i="2"/>
  <c r="E190" i="2"/>
  <c r="D191" i="2"/>
  <c r="E191" i="2"/>
  <c r="D192" i="2"/>
  <c r="E192" i="2"/>
  <c r="D193" i="2"/>
  <c r="E193" i="2"/>
  <c r="D194" i="2"/>
  <c r="E194" i="2"/>
  <c r="D195" i="2"/>
  <c r="E195" i="2"/>
  <c r="D196" i="2"/>
  <c r="E196" i="2"/>
  <c r="D197" i="2"/>
  <c r="E197" i="2"/>
  <c r="D198" i="2"/>
  <c r="E198" i="2"/>
  <c r="D199" i="2"/>
  <c r="E199" i="2"/>
  <c r="D200" i="2"/>
  <c r="E200" i="2"/>
  <c r="D201" i="2"/>
  <c r="E201" i="2"/>
  <c r="D202" i="2"/>
  <c r="E202" i="2"/>
  <c r="D203" i="2"/>
  <c r="E203" i="2"/>
  <c r="D204" i="2"/>
  <c r="E204" i="2"/>
  <c r="D205" i="2"/>
  <c r="E205" i="2"/>
  <c r="D206" i="2"/>
  <c r="E206" i="2"/>
  <c r="D207" i="2"/>
  <c r="E207" i="2"/>
  <c r="D208" i="2"/>
  <c r="E208" i="2"/>
  <c r="D209" i="2"/>
  <c r="E209" i="2"/>
  <c r="D210" i="2"/>
  <c r="E210" i="2"/>
  <c r="D211" i="2"/>
  <c r="E211" i="2"/>
  <c r="D212" i="2"/>
  <c r="E212" i="2"/>
  <c r="D213" i="2"/>
  <c r="E213" i="2"/>
  <c r="D214" i="2"/>
  <c r="E214" i="2"/>
  <c r="D215" i="2"/>
  <c r="E215" i="2"/>
  <c r="D216" i="2"/>
  <c r="E216" i="2"/>
  <c r="D217" i="2"/>
  <c r="E217" i="2"/>
  <c r="D218" i="2"/>
  <c r="E218" i="2"/>
  <c r="D219" i="2"/>
  <c r="E219" i="2"/>
  <c r="D220" i="2"/>
  <c r="E220" i="2"/>
  <c r="D221" i="2"/>
  <c r="E221" i="2"/>
  <c r="D222" i="2"/>
  <c r="E222" i="2"/>
  <c r="D223" i="2"/>
  <c r="E223" i="2"/>
  <c r="D224" i="2"/>
  <c r="E224" i="2"/>
  <c r="D225" i="2"/>
  <c r="E225" i="2"/>
  <c r="D226" i="2"/>
  <c r="E226" i="2"/>
  <c r="D227" i="2"/>
  <c r="E227" i="2"/>
  <c r="D228" i="2"/>
  <c r="E228" i="2"/>
  <c r="D229" i="2"/>
  <c r="E229" i="2"/>
  <c r="D230" i="2"/>
  <c r="E230" i="2"/>
  <c r="D231" i="2"/>
  <c r="E231" i="2"/>
  <c r="D232" i="2"/>
  <c r="E232" i="2"/>
  <c r="D233" i="2"/>
  <c r="E233" i="2"/>
  <c r="D234" i="2"/>
  <c r="E234" i="2"/>
  <c r="D235" i="2"/>
  <c r="E235" i="2"/>
  <c r="D236" i="2"/>
  <c r="E236" i="2"/>
  <c r="D237" i="2"/>
  <c r="E237" i="2"/>
  <c r="D238" i="2"/>
  <c r="E238" i="2"/>
  <c r="D239" i="2"/>
  <c r="E239" i="2"/>
  <c r="D240" i="2"/>
  <c r="E240" i="2"/>
  <c r="D241" i="2"/>
  <c r="E241" i="2"/>
  <c r="D242" i="2"/>
  <c r="E242" i="2"/>
  <c r="D243" i="2"/>
  <c r="E243" i="2"/>
  <c r="D244" i="2"/>
  <c r="E244" i="2"/>
  <c r="D245" i="2"/>
  <c r="E245" i="2"/>
  <c r="D246" i="2"/>
  <c r="E246" i="2"/>
  <c r="D247" i="2"/>
  <c r="E247" i="2"/>
  <c r="D248" i="2"/>
  <c r="E248" i="2"/>
  <c r="D249" i="2"/>
  <c r="E249" i="2"/>
  <c r="D250" i="2"/>
  <c r="E250" i="2"/>
  <c r="D251" i="2"/>
  <c r="E251" i="2"/>
  <c r="D252" i="2"/>
  <c r="E252" i="2"/>
  <c r="D253" i="2"/>
  <c r="E253" i="2"/>
  <c r="D254" i="2"/>
  <c r="E254" i="2"/>
  <c r="D255" i="2"/>
  <c r="E255" i="2"/>
  <c r="D256" i="2"/>
  <c r="E256" i="2"/>
  <c r="D257" i="2"/>
  <c r="E257" i="2"/>
  <c r="D258" i="2"/>
  <c r="E258" i="2"/>
  <c r="D259" i="2"/>
  <c r="E259" i="2"/>
  <c r="D260" i="2"/>
  <c r="E260" i="2"/>
  <c r="D261" i="2"/>
  <c r="E261" i="2"/>
  <c r="D262" i="2"/>
  <c r="E262" i="2"/>
  <c r="D263" i="2"/>
  <c r="E263" i="2"/>
  <c r="D264" i="2"/>
  <c r="E264" i="2"/>
  <c r="D265" i="2"/>
  <c r="E265" i="2"/>
  <c r="D266" i="2"/>
  <c r="E266" i="2"/>
  <c r="D267" i="2"/>
  <c r="E267" i="2"/>
  <c r="D268" i="2"/>
  <c r="E268" i="2"/>
  <c r="D269" i="2"/>
  <c r="E269" i="2"/>
  <c r="D270" i="2"/>
  <c r="E270" i="2"/>
  <c r="D271" i="2"/>
  <c r="E271" i="2"/>
  <c r="D272" i="2"/>
  <c r="E272" i="2"/>
  <c r="D273" i="2"/>
  <c r="E273" i="2"/>
  <c r="D274" i="2"/>
  <c r="E274" i="2"/>
  <c r="D275" i="2"/>
  <c r="E275" i="2"/>
  <c r="D276" i="2"/>
  <c r="E276" i="2"/>
  <c r="D277" i="2"/>
  <c r="E277" i="2"/>
  <c r="D278" i="2"/>
  <c r="E278" i="2"/>
  <c r="D279" i="2"/>
  <c r="E279" i="2"/>
  <c r="D280" i="2"/>
  <c r="E280" i="2"/>
  <c r="D281" i="2"/>
  <c r="E281" i="2"/>
  <c r="D282" i="2"/>
  <c r="E282" i="2"/>
  <c r="D283" i="2"/>
  <c r="E283" i="2"/>
  <c r="D284" i="2"/>
  <c r="E284" i="2"/>
  <c r="D285" i="2"/>
  <c r="E285" i="2"/>
  <c r="D286" i="2"/>
  <c r="E286" i="2"/>
  <c r="D287" i="2"/>
  <c r="E287" i="2"/>
  <c r="D288" i="2"/>
  <c r="E288" i="2"/>
  <c r="D289" i="2"/>
  <c r="E289" i="2"/>
  <c r="D290" i="2"/>
  <c r="E290" i="2"/>
  <c r="D291" i="2"/>
  <c r="E291" i="2"/>
  <c r="D292" i="2"/>
  <c r="E292" i="2"/>
  <c r="D293" i="2"/>
  <c r="E293" i="2"/>
  <c r="D294" i="2"/>
  <c r="E294" i="2"/>
  <c r="D295" i="2"/>
  <c r="E295" i="2"/>
  <c r="D296" i="2"/>
  <c r="E296" i="2"/>
  <c r="D297" i="2"/>
  <c r="E297" i="2"/>
  <c r="D298" i="2"/>
  <c r="E298" i="2"/>
  <c r="D299" i="2"/>
  <c r="E299" i="2"/>
  <c r="D300" i="2"/>
  <c r="E300" i="2"/>
  <c r="D301" i="2"/>
  <c r="E301" i="2"/>
  <c r="D302" i="2"/>
  <c r="E302" i="2"/>
  <c r="D303" i="2"/>
  <c r="E303" i="2"/>
  <c r="D304" i="2"/>
  <c r="E304" i="2"/>
  <c r="E311" i="2"/>
  <c r="AL2" i="1"/>
  <c r="AM2" i="1"/>
  <c r="AL3" i="1"/>
  <c r="AM3" i="1"/>
  <c r="AL4" i="1"/>
  <c r="AM4" i="1"/>
  <c r="AL5" i="1"/>
  <c r="AM5" i="1"/>
  <c r="AL6" i="1"/>
  <c r="AM6" i="1"/>
  <c r="AL7" i="1"/>
  <c r="AM7" i="1"/>
  <c r="AL8" i="1"/>
  <c r="AM8" i="1"/>
  <c r="AL9" i="1"/>
  <c r="AM9" i="1"/>
  <c r="AL10" i="1"/>
  <c r="AM10" i="1"/>
  <c r="AL11" i="1"/>
  <c r="AM11" i="1"/>
  <c r="AL12" i="1"/>
  <c r="AM12" i="1"/>
  <c r="AL13" i="1"/>
  <c r="AM13" i="1"/>
  <c r="AL14" i="1"/>
  <c r="AM14" i="1"/>
  <c r="AL15" i="1"/>
  <c r="AM15" i="1"/>
  <c r="AL16" i="1"/>
  <c r="AM16" i="1"/>
  <c r="AL17" i="1"/>
  <c r="AM17" i="1"/>
  <c r="AL18" i="1"/>
  <c r="AM18" i="1"/>
  <c r="AL19" i="1"/>
  <c r="AM19" i="1"/>
  <c r="AL20" i="1"/>
  <c r="AM20" i="1"/>
  <c r="AL21" i="1"/>
  <c r="AM21" i="1"/>
  <c r="AL22" i="1"/>
  <c r="AM22" i="1"/>
  <c r="AL23" i="1"/>
  <c r="AM23" i="1"/>
  <c r="AL24" i="1"/>
  <c r="AM24" i="1"/>
  <c r="AL25" i="1"/>
  <c r="AM25" i="1"/>
  <c r="AL26" i="1"/>
  <c r="AM26" i="1"/>
  <c r="AL27" i="1"/>
  <c r="AM27" i="1"/>
  <c r="AL28" i="1"/>
  <c r="AM28" i="1"/>
  <c r="AL29" i="1"/>
  <c r="AM29" i="1"/>
  <c r="AL30" i="1"/>
  <c r="AM30" i="1"/>
  <c r="AL31" i="1"/>
  <c r="AM31" i="1"/>
  <c r="AL32" i="1"/>
  <c r="AM32" i="1"/>
  <c r="AL33" i="1"/>
  <c r="AM33" i="1"/>
  <c r="AL34" i="1"/>
  <c r="AM34" i="1"/>
  <c r="AL35" i="1"/>
  <c r="AM35" i="1"/>
  <c r="AL36" i="1"/>
  <c r="AM36" i="1"/>
  <c r="AL37" i="1"/>
  <c r="AM37" i="1"/>
  <c r="AL38" i="1"/>
  <c r="AM38" i="1"/>
  <c r="AL39" i="1"/>
  <c r="AM39" i="1"/>
  <c r="AL40" i="1"/>
  <c r="AM40" i="1"/>
  <c r="AL41" i="1"/>
  <c r="AM41" i="1"/>
  <c r="AL42" i="1"/>
  <c r="AM42" i="1"/>
  <c r="AL43" i="1"/>
  <c r="AM43" i="1"/>
  <c r="AL44" i="1"/>
  <c r="AM44" i="1"/>
  <c r="AL45" i="1"/>
  <c r="AM45" i="1"/>
  <c r="AL46" i="1"/>
  <c r="AM46" i="1"/>
  <c r="AL47" i="1"/>
  <c r="AM47" i="1"/>
  <c r="AL48" i="1"/>
  <c r="AM48" i="1"/>
  <c r="AL49" i="1"/>
  <c r="AM49" i="1"/>
  <c r="AL50" i="1"/>
  <c r="AM50" i="1"/>
  <c r="AL51" i="1"/>
  <c r="AM51" i="1"/>
  <c r="AL52" i="1"/>
  <c r="AM52" i="1"/>
  <c r="AL53" i="1"/>
  <c r="AM53" i="1"/>
  <c r="AL54" i="1"/>
  <c r="AM54" i="1"/>
  <c r="AL55" i="1"/>
  <c r="AM55" i="1"/>
  <c r="AL56" i="1"/>
  <c r="AM56" i="1"/>
  <c r="AL57" i="1"/>
  <c r="AM57" i="1"/>
  <c r="AL58" i="1"/>
  <c r="AM58" i="1"/>
  <c r="AL59" i="1"/>
  <c r="AM59" i="1"/>
  <c r="AL60" i="1"/>
  <c r="AM60" i="1"/>
  <c r="AL61" i="1"/>
  <c r="AM61" i="1"/>
  <c r="AL62" i="1"/>
  <c r="AM62" i="1"/>
  <c r="AL63" i="1"/>
  <c r="AM63" i="1"/>
  <c r="AL64" i="1"/>
  <c r="AM64" i="1"/>
  <c r="AL65" i="1"/>
  <c r="AM65" i="1"/>
  <c r="AL66" i="1"/>
  <c r="AM66" i="1"/>
  <c r="AL67" i="1"/>
  <c r="AM67" i="1"/>
  <c r="AL68" i="1"/>
  <c r="AM68" i="1"/>
  <c r="AL69" i="1"/>
  <c r="AM69" i="1"/>
  <c r="AL70" i="1"/>
  <c r="AM70" i="1"/>
  <c r="AL71" i="1"/>
  <c r="AM71" i="1"/>
  <c r="AL72" i="1"/>
  <c r="AM72" i="1"/>
  <c r="AL73" i="1"/>
  <c r="AM73" i="1"/>
  <c r="AL74" i="1"/>
  <c r="AM74" i="1"/>
  <c r="AL75" i="1"/>
  <c r="AM75" i="1"/>
  <c r="AM82" i="1"/>
  <c r="AF2" i="1"/>
  <c r="AG2" i="1"/>
  <c r="AF3" i="1"/>
  <c r="AG3" i="1"/>
  <c r="AF4" i="1"/>
  <c r="AG4" i="1"/>
  <c r="AF5" i="1"/>
  <c r="AG5" i="1"/>
  <c r="AF6" i="1"/>
  <c r="AG6" i="1"/>
  <c r="AF7" i="1"/>
  <c r="AG7" i="1"/>
  <c r="AF8" i="1"/>
  <c r="AG8" i="1"/>
  <c r="AF9" i="1"/>
  <c r="AG9" i="1"/>
  <c r="AF10" i="1"/>
  <c r="AG10" i="1"/>
  <c r="AF11" i="1"/>
  <c r="AG11" i="1"/>
  <c r="AF12" i="1"/>
  <c r="AG12" i="1"/>
  <c r="AF13" i="1"/>
  <c r="AG13" i="1"/>
  <c r="AF14" i="1"/>
  <c r="AG14" i="1"/>
  <c r="AF15" i="1"/>
  <c r="AG15" i="1"/>
  <c r="AF16" i="1"/>
  <c r="AG16" i="1"/>
  <c r="AF17" i="1"/>
  <c r="AG17" i="1"/>
  <c r="AF18" i="1"/>
  <c r="AG18" i="1"/>
  <c r="AF19" i="1"/>
  <c r="AG19" i="1"/>
  <c r="AF20" i="1"/>
  <c r="AG20" i="1"/>
  <c r="AF21" i="1"/>
  <c r="AG21" i="1"/>
  <c r="AF22" i="1"/>
  <c r="AG22" i="1"/>
  <c r="AF23" i="1"/>
  <c r="AG23" i="1"/>
  <c r="AF24" i="1"/>
  <c r="AG24" i="1"/>
  <c r="AF25" i="1"/>
  <c r="AG25" i="1"/>
  <c r="AF26" i="1"/>
  <c r="AG26" i="1"/>
  <c r="AF27" i="1"/>
  <c r="AG27" i="1"/>
  <c r="AF28" i="1"/>
  <c r="AG28" i="1"/>
  <c r="AF29" i="1"/>
  <c r="AG29" i="1"/>
  <c r="AF30" i="1"/>
  <c r="AG30" i="1"/>
  <c r="AF31" i="1"/>
  <c r="AG31" i="1"/>
  <c r="AF32" i="1"/>
  <c r="AG32" i="1"/>
  <c r="AF33" i="1"/>
  <c r="AG33" i="1"/>
  <c r="AF34" i="1"/>
  <c r="AG34" i="1"/>
  <c r="AF35" i="1"/>
  <c r="AG35" i="1"/>
  <c r="AF36" i="1"/>
  <c r="AG36" i="1"/>
  <c r="AG43" i="1"/>
  <c r="Y2" i="1"/>
  <c r="Z2" i="1"/>
  <c r="Y3" i="1"/>
  <c r="Z3" i="1"/>
  <c r="Y4" i="1"/>
  <c r="Z4" i="1"/>
  <c r="Y5" i="1"/>
  <c r="Z5" i="1"/>
  <c r="Y6" i="1"/>
  <c r="Z6" i="1"/>
  <c r="Y7" i="1"/>
  <c r="Z7" i="1"/>
  <c r="Y8" i="1"/>
  <c r="Z8" i="1"/>
  <c r="Y9" i="1"/>
  <c r="Z9" i="1"/>
  <c r="Y10" i="1"/>
  <c r="Z10" i="1"/>
  <c r="Y11" i="1"/>
  <c r="Z11" i="1"/>
  <c r="Y12" i="1"/>
  <c r="Z12" i="1"/>
  <c r="Y13" i="1"/>
  <c r="Z13" i="1"/>
  <c r="Y14" i="1"/>
  <c r="Z14" i="1"/>
  <c r="Y15" i="1"/>
  <c r="Z15" i="1"/>
  <c r="Y16" i="1"/>
  <c r="Z16" i="1"/>
  <c r="Y17" i="1"/>
  <c r="Z17" i="1"/>
  <c r="Y18" i="1"/>
  <c r="Z18" i="1"/>
  <c r="Y19" i="1"/>
  <c r="Z19" i="1"/>
  <c r="Y20" i="1"/>
  <c r="Z20" i="1"/>
  <c r="Y21" i="1"/>
  <c r="Z21" i="1"/>
  <c r="Y22" i="1"/>
  <c r="Z22" i="1"/>
  <c r="Y23" i="1"/>
  <c r="Z23" i="1"/>
  <c r="Y24" i="1"/>
  <c r="Z24" i="1"/>
  <c r="Y25" i="1"/>
  <c r="Z25" i="1"/>
  <c r="Y26" i="1"/>
  <c r="Z26" i="1"/>
  <c r="Y27" i="1"/>
  <c r="Z27" i="1"/>
  <c r="Y28" i="1"/>
  <c r="Z28" i="1"/>
  <c r="Y29" i="1"/>
  <c r="Z29" i="1"/>
  <c r="Y30" i="1"/>
  <c r="Z30" i="1"/>
  <c r="Y31" i="1"/>
  <c r="Z31" i="1"/>
  <c r="Y32" i="1"/>
  <c r="Z32" i="1"/>
  <c r="Y33" i="1"/>
  <c r="Z33" i="1"/>
  <c r="Y34" i="1"/>
  <c r="Z34" i="1"/>
  <c r="Y35" i="1"/>
  <c r="Z35" i="1"/>
  <c r="Y36" i="1"/>
  <c r="Z36" i="1"/>
  <c r="Y37" i="1"/>
  <c r="Z37" i="1"/>
  <c r="Y38" i="1"/>
  <c r="Z38" i="1"/>
  <c r="Y39" i="1"/>
  <c r="Z39" i="1"/>
  <c r="Y40" i="1"/>
  <c r="Z40" i="1"/>
  <c r="Y41" i="1"/>
  <c r="Z41" i="1"/>
  <c r="Y42" i="1"/>
  <c r="Z42" i="1"/>
  <c r="Y43" i="1"/>
  <c r="Z43" i="1"/>
  <c r="Y44" i="1"/>
  <c r="Z44" i="1"/>
  <c r="Y45" i="1"/>
  <c r="Z45" i="1"/>
  <c r="Y46" i="1"/>
  <c r="Z46" i="1"/>
  <c r="Y47" i="1"/>
  <c r="Z47" i="1"/>
  <c r="Y48" i="1"/>
  <c r="Z48" i="1"/>
  <c r="Y49" i="1"/>
  <c r="Z49" i="1"/>
  <c r="Y50" i="1"/>
  <c r="Z50" i="1"/>
  <c r="Y51" i="1"/>
  <c r="Z51" i="1"/>
  <c r="Y52" i="1"/>
  <c r="Z52" i="1"/>
  <c r="Y53" i="1"/>
  <c r="Z53" i="1"/>
  <c r="Y54" i="1"/>
  <c r="Z54" i="1"/>
  <c r="Y55" i="1"/>
  <c r="Z55" i="1"/>
  <c r="Y56" i="1"/>
  <c r="Z56" i="1"/>
  <c r="Y57" i="1"/>
  <c r="Z57" i="1"/>
  <c r="Y58" i="1"/>
  <c r="Z58" i="1"/>
  <c r="Y59" i="1"/>
  <c r="Z59" i="1"/>
  <c r="Y60" i="1"/>
  <c r="Z60" i="1"/>
  <c r="Y61" i="1"/>
  <c r="Z61" i="1"/>
  <c r="Y62" i="1"/>
  <c r="Z62" i="1"/>
  <c r="Y63" i="1"/>
  <c r="Z63" i="1"/>
  <c r="Y64" i="1"/>
  <c r="Z64" i="1"/>
  <c r="Y65" i="1"/>
  <c r="Z65" i="1"/>
  <c r="Y66" i="1"/>
  <c r="Z66" i="1"/>
  <c r="Y67" i="1"/>
  <c r="Z67" i="1"/>
  <c r="Y68" i="1"/>
  <c r="Z68" i="1"/>
  <c r="Y69" i="1"/>
  <c r="Z69" i="1"/>
  <c r="Y70" i="1"/>
  <c r="Z70" i="1"/>
  <c r="Y71" i="1"/>
  <c r="Z71" i="1"/>
  <c r="Y72" i="1"/>
  <c r="Z72" i="1"/>
  <c r="Y73" i="1"/>
  <c r="Z73" i="1"/>
  <c r="Y74" i="1"/>
  <c r="Z74" i="1"/>
  <c r="Y75" i="1"/>
  <c r="Z75" i="1"/>
  <c r="Y76" i="1"/>
  <c r="Z76" i="1"/>
  <c r="Y77" i="1"/>
  <c r="Z77" i="1"/>
  <c r="Y78" i="1"/>
  <c r="Z78" i="1"/>
  <c r="Y79" i="1"/>
  <c r="Z79" i="1"/>
  <c r="Y80" i="1"/>
  <c r="Z80" i="1"/>
  <c r="Y81" i="1"/>
  <c r="Z81" i="1"/>
  <c r="Y82" i="1"/>
  <c r="Z82" i="1"/>
  <c r="Y83" i="1"/>
  <c r="Z83" i="1"/>
  <c r="Y84" i="1"/>
  <c r="Z84" i="1"/>
  <c r="Y85" i="1"/>
  <c r="Z85" i="1"/>
  <c r="Y86" i="1"/>
  <c r="Z86" i="1"/>
  <c r="Y87" i="1"/>
  <c r="Z87" i="1"/>
  <c r="Y88" i="1"/>
  <c r="Z88" i="1"/>
  <c r="Y89" i="1"/>
  <c r="Z89" i="1"/>
  <c r="Y90" i="1"/>
  <c r="Z90" i="1"/>
  <c r="AF39" i="1"/>
  <c r="Z97" i="1"/>
  <c r="R2" i="1"/>
  <c r="S2" i="1"/>
  <c r="R3" i="1"/>
  <c r="S3" i="1"/>
  <c r="R4" i="1"/>
  <c r="S4" i="1"/>
  <c r="R5" i="1"/>
  <c r="S5" i="1"/>
  <c r="R6" i="1"/>
  <c r="S6" i="1"/>
  <c r="R7" i="1"/>
  <c r="S7" i="1"/>
  <c r="R8" i="1"/>
  <c r="S8" i="1"/>
  <c r="R9" i="1"/>
  <c r="S9" i="1"/>
  <c r="R10" i="1"/>
  <c r="S10" i="1"/>
  <c r="R11" i="1"/>
  <c r="S11" i="1"/>
  <c r="R12" i="1"/>
  <c r="S12" i="1"/>
  <c r="R13" i="1"/>
  <c r="S13" i="1"/>
  <c r="R14" i="1"/>
  <c r="S14" i="1"/>
  <c r="R15" i="1"/>
  <c r="S15" i="1"/>
  <c r="R16" i="1"/>
  <c r="S16" i="1"/>
  <c r="R17" i="1"/>
  <c r="S17" i="1"/>
  <c r="R18" i="1"/>
  <c r="S18" i="1"/>
  <c r="R19" i="1"/>
  <c r="S19" i="1"/>
  <c r="R20" i="1"/>
  <c r="S20" i="1"/>
  <c r="R21" i="1"/>
  <c r="S21" i="1"/>
  <c r="R22" i="1"/>
  <c r="S22" i="1"/>
  <c r="R23" i="1"/>
  <c r="S23" i="1"/>
  <c r="R24" i="1"/>
  <c r="S24" i="1"/>
  <c r="R25" i="1"/>
  <c r="S25" i="1"/>
  <c r="R26" i="1"/>
  <c r="S26" i="1"/>
  <c r="R27" i="1"/>
  <c r="S27" i="1"/>
  <c r="R28" i="1"/>
  <c r="S28" i="1"/>
  <c r="R29" i="1"/>
  <c r="S29" i="1"/>
  <c r="R30" i="1"/>
  <c r="S30" i="1"/>
  <c r="R31" i="1"/>
  <c r="S31" i="1"/>
  <c r="R32" i="1"/>
  <c r="S32" i="1"/>
  <c r="R33" i="1"/>
  <c r="S33" i="1"/>
  <c r="R34" i="1"/>
  <c r="S34" i="1"/>
  <c r="R35" i="1"/>
  <c r="S35" i="1"/>
  <c r="R36" i="1"/>
  <c r="S36" i="1"/>
  <c r="R37" i="1"/>
  <c r="S37" i="1"/>
  <c r="R38" i="1"/>
  <c r="S38" i="1"/>
  <c r="R39" i="1"/>
  <c r="S39" i="1"/>
  <c r="R40" i="1"/>
  <c r="S40" i="1"/>
  <c r="R41" i="1"/>
  <c r="S41" i="1"/>
  <c r="R42" i="1"/>
  <c r="S42" i="1"/>
  <c r="R43" i="1"/>
  <c r="S43" i="1"/>
  <c r="R44" i="1"/>
  <c r="S44" i="1"/>
  <c r="R45" i="1"/>
  <c r="S45" i="1"/>
  <c r="R46" i="1"/>
  <c r="S46" i="1"/>
  <c r="R47" i="1"/>
  <c r="S47" i="1"/>
  <c r="R48" i="1"/>
  <c r="S48" i="1"/>
  <c r="R49" i="1"/>
  <c r="S49" i="1"/>
  <c r="R50" i="1"/>
  <c r="S50" i="1"/>
  <c r="R51" i="1"/>
  <c r="S51" i="1"/>
  <c r="R52" i="1"/>
  <c r="S52" i="1"/>
  <c r="R53" i="1"/>
  <c r="S53" i="1"/>
  <c r="R54" i="1"/>
  <c r="S54" i="1"/>
  <c r="R55" i="1"/>
  <c r="S55" i="1"/>
  <c r="R56" i="1"/>
  <c r="S56" i="1"/>
  <c r="R57" i="1"/>
  <c r="S57" i="1"/>
  <c r="R58" i="1"/>
  <c r="S58" i="1"/>
  <c r="R59" i="1"/>
  <c r="S59" i="1"/>
  <c r="R60" i="1"/>
  <c r="S60" i="1"/>
  <c r="R61" i="1"/>
  <c r="S61" i="1"/>
  <c r="R62" i="1"/>
  <c r="S62" i="1"/>
  <c r="R63" i="1"/>
  <c r="S63" i="1"/>
  <c r="R64" i="1"/>
  <c r="S64" i="1"/>
  <c r="R65" i="1"/>
  <c r="S65" i="1"/>
  <c r="R66" i="1"/>
  <c r="S66" i="1"/>
  <c r="R67" i="1"/>
  <c r="S67" i="1"/>
  <c r="R68" i="1"/>
  <c r="S68" i="1"/>
  <c r="R69" i="1"/>
  <c r="S69" i="1"/>
  <c r="R70" i="1"/>
  <c r="S70" i="1"/>
  <c r="R71" i="1"/>
  <c r="S71" i="1"/>
  <c r="R72" i="1"/>
  <c r="S72" i="1"/>
  <c r="R73" i="1"/>
  <c r="S73" i="1"/>
  <c r="R74" i="1"/>
  <c r="S74" i="1"/>
  <c r="R75" i="1"/>
  <c r="S75" i="1"/>
  <c r="R76" i="1"/>
  <c r="S76" i="1"/>
  <c r="R77" i="1"/>
  <c r="S77" i="1"/>
  <c r="R78" i="1"/>
  <c r="S78" i="1"/>
  <c r="R79" i="1"/>
  <c r="S79" i="1"/>
  <c r="R80" i="1"/>
  <c r="S80" i="1"/>
  <c r="R81" i="1"/>
  <c r="S81" i="1"/>
  <c r="R82" i="1"/>
  <c r="S82" i="1"/>
  <c r="R83" i="1"/>
  <c r="S83" i="1"/>
  <c r="R84" i="1"/>
  <c r="S84" i="1"/>
  <c r="R85" i="1"/>
  <c r="S85" i="1"/>
  <c r="R86" i="1"/>
  <c r="S86" i="1"/>
  <c r="R87" i="1"/>
  <c r="S87" i="1"/>
  <c r="R88" i="1"/>
  <c r="S88" i="1"/>
  <c r="R89" i="1"/>
  <c r="S89" i="1"/>
  <c r="R90" i="1"/>
  <c r="S90" i="1"/>
  <c r="R91" i="1"/>
  <c r="S91" i="1"/>
  <c r="S98" i="1"/>
  <c r="K2" i="1"/>
  <c r="L2" i="1"/>
  <c r="K3" i="1"/>
  <c r="L3" i="1"/>
  <c r="K4" i="1"/>
  <c r="L4" i="1"/>
  <c r="K5" i="1"/>
  <c r="L5" i="1"/>
  <c r="K6" i="1"/>
  <c r="L6" i="1"/>
  <c r="K7" i="1"/>
  <c r="L7" i="1"/>
  <c r="K8" i="1"/>
  <c r="L8" i="1"/>
  <c r="K9" i="1"/>
  <c r="L9" i="1"/>
  <c r="K10" i="1"/>
  <c r="L10" i="1"/>
  <c r="K11" i="1"/>
  <c r="L11" i="1"/>
  <c r="K12" i="1"/>
  <c r="L12" i="1"/>
  <c r="K13" i="1"/>
  <c r="L13" i="1"/>
  <c r="K14" i="1"/>
  <c r="L14" i="1"/>
  <c r="K15" i="1"/>
  <c r="L15" i="1"/>
  <c r="K16" i="1"/>
  <c r="L16" i="1"/>
  <c r="K17" i="1"/>
  <c r="L17" i="1"/>
  <c r="K18" i="1"/>
  <c r="L18" i="1"/>
  <c r="K19" i="1"/>
  <c r="L19" i="1"/>
  <c r="K20" i="1"/>
  <c r="L20" i="1"/>
  <c r="K21" i="1"/>
  <c r="L21" i="1"/>
  <c r="K22" i="1"/>
  <c r="L22" i="1"/>
  <c r="K23" i="1"/>
  <c r="L23" i="1"/>
  <c r="K24" i="1"/>
  <c r="L24" i="1"/>
  <c r="K25" i="1"/>
  <c r="L25" i="1"/>
  <c r="K26" i="1"/>
  <c r="L26" i="1"/>
  <c r="K27" i="1"/>
  <c r="L27" i="1"/>
  <c r="K28" i="1"/>
  <c r="L28" i="1"/>
  <c r="K29" i="1"/>
  <c r="L29" i="1"/>
  <c r="K30" i="1"/>
  <c r="L30" i="1"/>
  <c r="K31" i="1"/>
  <c r="L31" i="1"/>
  <c r="K32" i="1"/>
  <c r="L32" i="1"/>
  <c r="K33" i="1"/>
  <c r="L33" i="1"/>
  <c r="K34" i="1"/>
  <c r="L34" i="1"/>
  <c r="K35" i="1"/>
  <c r="L35" i="1"/>
  <c r="K36" i="1"/>
  <c r="L36" i="1"/>
  <c r="K37" i="1"/>
  <c r="L37" i="1"/>
  <c r="K38" i="1"/>
  <c r="L38" i="1"/>
  <c r="K39" i="1"/>
  <c r="L39" i="1"/>
  <c r="K40" i="1"/>
  <c r="L40" i="1"/>
  <c r="K41" i="1"/>
  <c r="L41" i="1"/>
  <c r="K42" i="1"/>
  <c r="L42" i="1"/>
  <c r="K43" i="1"/>
  <c r="L43" i="1"/>
  <c r="K44" i="1"/>
  <c r="L44" i="1"/>
  <c r="K45" i="1"/>
  <c r="L45" i="1"/>
  <c r="K46" i="1"/>
  <c r="L46" i="1"/>
  <c r="K47" i="1"/>
  <c r="L47" i="1"/>
  <c r="K48" i="1"/>
  <c r="L48" i="1"/>
  <c r="K49" i="1"/>
  <c r="L49" i="1"/>
  <c r="K50" i="1"/>
  <c r="L50" i="1"/>
  <c r="K51" i="1"/>
  <c r="L51" i="1"/>
  <c r="K52" i="1"/>
  <c r="L52" i="1"/>
  <c r="K53" i="1"/>
  <c r="L53" i="1"/>
  <c r="K54" i="1"/>
  <c r="L54" i="1"/>
  <c r="K55" i="1"/>
  <c r="L55" i="1"/>
  <c r="K56" i="1"/>
  <c r="L56" i="1"/>
  <c r="K57" i="1"/>
  <c r="L57" i="1"/>
  <c r="K58" i="1"/>
  <c r="L58" i="1"/>
  <c r="K59" i="1"/>
  <c r="L59" i="1"/>
  <c r="K60" i="1"/>
  <c r="L60" i="1"/>
  <c r="K61" i="1"/>
  <c r="L61" i="1"/>
  <c r="K62" i="1"/>
  <c r="L62" i="1"/>
  <c r="K63" i="1"/>
  <c r="L63" i="1"/>
  <c r="K64" i="1"/>
  <c r="L64" i="1"/>
  <c r="K65" i="1"/>
  <c r="L65" i="1"/>
  <c r="K66" i="1"/>
  <c r="L66" i="1"/>
  <c r="K67" i="1"/>
  <c r="L67" i="1"/>
  <c r="K68" i="1"/>
  <c r="L68" i="1"/>
  <c r="K69" i="1"/>
  <c r="L69" i="1"/>
  <c r="K70" i="1"/>
  <c r="L70" i="1"/>
  <c r="K71" i="1"/>
  <c r="L71" i="1"/>
  <c r="K72" i="1"/>
  <c r="L72" i="1"/>
  <c r="K73" i="1"/>
  <c r="L73" i="1"/>
  <c r="K74" i="1"/>
  <c r="L74" i="1"/>
  <c r="K75" i="1"/>
  <c r="L75" i="1"/>
  <c r="K76" i="1"/>
  <c r="L76" i="1"/>
  <c r="K77" i="1"/>
  <c r="L77" i="1"/>
  <c r="K78" i="1"/>
  <c r="L78" i="1"/>
  <c r="K79" i="1"/>
  <c r="L79" i="1"/>
  <c r="K80" i="1"/>
  <c r="L80" i="1"/>
  <c r="K81" i="1"/>
  <c r="L81" i="1"/>
  <c r="K82" i="1"/>
  <c r="L82" i="1"/>
  <c r="K83" i="1"/>
  <c r="L83" i="1"/>
  <c r="K84" i="1"/>
  <c r="L84" i="1"/>
  <c r="K85" i="1"/>
  <c r="L85" i="1"/>
  <c r="K86" i="1"/>
  <c r="L86" i="1"/>
  <c r="K87" i="1"/>
  <c r="L87" i="1"/>
  <c r="K88" i="1"/>
  <c r="L88" i="1"/>
  <c r="L95" i="1"/>
  <c r="J20" i="3"/>
  <c r="K20" i="3"/>
  <c r="L20" i="3"/>
  <c r="J21" i="3"/>
  <c r="K21" i="3"/>
  <c r="L21" i="3"/>
  <c r="J22" i="3"/>
  <c r="K22" i="3"/>
  <c r="L22" i="3"/>
  <c r="J23" i="3"/>
  <c r="K23" i="3"/>
  <c r="L23" i="3"/>
  <c r="J24" i="3"/>
  <c r="K24" i="3"/>
  <c r="L24" i="3"/>
  <c r="I20" i="3"/>
  <c r="N20" i="3"/>
  <c r="O20" i="3"/>
  <c r="P20" i="3"/>
  <c r="I21" i="3"/>
  <c r="N21" i="3"/>
  <c r="O21" i="3"/>
  <c r="P21" i="3"/>
  <c r="I22" i="3"/>
  <c r="N22" i="3"/>
  <c r="O22" i="3"/>
  <c r="P22" i="3"/>
  <c r="I23" i="3"/>
  <c r="N23" i="3"/>
  <c r="O23" i="3"/>
  <c r="P23" i="3"/>
  <c r="I24" i="3"/>
  <c r="N24" i="3"/>
  <c r="O24" i="3"/>
  <c r="P24" i="3"/>
  <c r="J19" i="3"/>
  <c r="K19" i="3"/>
  <c r="L19" i="3"/>
  <c r="I19" i="3"/>
  <c r="N19" i="3"/>
  <c r="O19" i="3"/>
  <c r="P19" i="3"/>
  <c r="J3" i="3"/>
  <c r="K3" i="3"/>
  <c r="L3" i="3"/>
  <c r="J4" i="3"/>
  <c r="K4" i="3"/>
  <c r="L4" i="3"/>
  <c r="J5" i="3"/>
  <c r="K5" i="3"/>
  <c r="L5" i="3"/>
  <c r="J6" i="3"/>
  <c r="K6" i="3"/>
  <c r="L6" i="3"/>
  <c r="J7" i="3"/>
  <c r="K7" i="3"/>
  <c r="L7" i="3"/>
  <c r="J8" i="3"/>
  <c r="K8" i="3"/>
  <c r="L8" i="3"/>
  <c r="J9" i="3"/>
  <c r="K9" i="3"/>
  <c r="L9" i="3"/>
  <c r="J2" i="3"/>
  <c r="K2" i="3"/>
  <c r="L2" i="3"/>
  <c r="I3" i="3"/>
  <c r="N3" i="3"/>
  <c r="O3" i="3"/>
  <c r="P3" i="3"/>
  <c r="I4" i="3"/>
  <c r="N4" i="3"/>
  <c r="O4" i="3"/>
  <c r="P4" i="3"/>
  <c r="I5" i="3"/>
  <c r="N5" i="3"/>
  <c r="O5" i="3"/>
  <c r="P5" i="3"/>
  <c r="I6" i="3"/>
  <c r="N6" i="3"/>
  <c r="O6" i="3"/>
  <c r="P6" i="3"/>
  <c r="I7" i="3"/>
  <c r="N7" i="3"/>
  <c r="O7" i="3"/>
  <c r="P7" i="3"/>
  <c r="I8" i="3"/>
  <c r="N8" i="3"/>
  <c r="O8" i="3"/>
  <c r="P8" i="3"/>
  <c r="I9" i="3"/>
  <c r="N9" i="3"/>
  <c r="O9" i="3"/>
  <c r="P9" i="3"/>
  <c r="I2" i="3"/>
  <c r="N2" i="3"/>
  <c r="O2" i="3"/>
  <c r="P2" i="3"/>
  <c r="F20" i="3"/>
  <c r="F21" i="3"/>
  <c r="F22" i="3"/>
  <c r="F23" i="3"/>
  <c r="F24" i="3"/>
  <c r="G24" i="3"/>
  <c r="F19" i="3"/>
  <c r="F3" i="3"/>
  <c r="F4" i="3"/>
  <c r="F5" i="3"/>
  <c r="F6" i="3"/>
  <c r="G6" i="3"/>
  <c r="F7" i="3"/>
  <c r="G7" i="3"/>
  <c r="F8" i="3"/>
  <c r="F9" i="3"/>
  <c r="F2" i="3"/>
  <c r="BB164" i="2"/>
  <c r="AU65" i="2"/>
  <c r="AN32" i="2"/>
  <c r="AG59" i="2"/>
  <c r="Y52" i="2"/>
  <c r="R246" i="2"/>
  <c r="K387" i="2"/>
  <c r="D307" i="2"/>
  <c r="AL78" i="1"/>
  <c r="AE37" i="1"/>
  <c r="AE38" i="1"/>
  <c r="Y93" i="1"/>
  <c r="R94" i="1"/>
  <c r="K91" i="1"/>
  <c r="AN3" i="1"/>
  <c r="AN4" i="1"/>
  <c r="AN5" i="1"/>
  <c r="AN6" i="1"/>
  <c r="AN7" i="1"/>
  <c r="AN8" i="1"/>
  <c r="AN9" i="1"/>
  <c r="AN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2" i="1"/>
  <c r="AH2" i="1"/>
  <c r="AH3" i="1"/>
  <c r="AH4" i="1"/>
  <c r="AH5" i="1"/>
  <c r="AH6" i="1"/>
  <c r="AH7" i="1"/>
  <c r="AH8" i="1"/>
  <c r="AH9" i="1"/>
  <c r="AH10" i="1"/>
  <c r="AH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A2" i="1"/>
  <c r="AA3" i="1"/>
  <c r="AA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T3"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2" i="1"/>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2" i="1"/>
  <c r="BD3" i="2"/>
  <c r="BD4" i="2"/>
  <c r="BD5" i="2"/>
  <c r="BD6" i="2"/>
  <c r="BD7" i="2"/>
  <c r="BD8" i="2"/>
  <c r="BD9" i="2"/>
  <c r="BD10" i="2"/>
  <c r="BD11" i="2"/>
  <c r="BD12" i="2"/>
  <c r="BD13" i="2"/>
  <c r="BD14" i="2"/>
  <c r="BD15" i="2"/>
  <c r="BD16" i="2"/>
  <c r="BD17" i="2"/>
  <c r="BD18" i="2"/>
  <c r="BD19" i="2"/>
  <c r="BD20" i="2"/>
  <c r="BD21" i="2"/>
  <c r="BD22" i="2"/>
  <c r="BD23" i="2"/>
  <c r="BD24" i="2"/>
  <c r="BD25" i="2"/>
  <c r="BD26" i="2"/>
  <c r="BD27" i="2"/>
  <c r="BD28" i="2"/>
  <c r="BD29" i="2"/>
  <c r="BD30" i="2"/>
  <c r="BD31" i="2"/>
  <c r="BD32" i="2"/>
  <c r="BD33" i="2"/>
  <c r="BD34" i="2"/>
  <c r="BD35" i="2"/>
  <c r="BD36" i="2"/>
  <c r="BD37" i="2"/>
  <c r="BD38" i="2"/>
  <c r="BD39" i="2"/>
  <c r="BD40" i="2"/>
  <c r="BD41" i="2"/>
  <c r="BD42" i="2"/>
  <c r="BD43" i="2"/>
  <c r="BD44" i="2"/>
  <c r="BD45" i="2"/>
  <c r="BD46" i="2"/>
  <c r="BD47" i="2"/>
  <c r="BD48" i="2"/>
  <c r="BD49" i="2"/>
  <c r="BD50" i="2"/>
  <c r="BD51" i="2"/>
  <c r="BD52" i="2"/>
  <c r="BD53" i="2"/>
  <c r="BD54" i="2"/>
  <c r="BD55" i="2"/>
  <c r="BD56" i="2"/>
  <c r="BD57" i="2"/>
  <c r="BD58" i="2"/>
  <c r="BD59" i="2"/>
  <c r="BD60" i="2"/>
  <c r="BD61" i="2"/>
  <c r="BD62" i="2"/>
  <c r="BD63" i="2"/>
  <c r="BD64" i="2"/>
  <c r="BD65" i="2"/>
  <c r="BD66" i="2"/>
  <c r="BD67" i="2"/>
  <c r="BD68" i="2"/>
  <c r="BD69" i="2"/>
  <c r="BD70" i="2"/>
  <c r="BD71" i="2"/>
  <c r="BD72" i="2"/>
  <c r="BD73" i="2"/>
  <c r="BD74" i="2"/>
  <c r="BD75" i="2"/>
  <c r="BD76" i="2"/>
  <c r="BD77" i="2"/>
  <c r="BD78" i="2"/>
  <c r="BD79" i="2"/>
  <c r="BD80" i="2"/>
  <c r="BD81" i="2"/>
  <c r="BD82" i="2"/>
  <c r="BD83" i="2"/>
  <c r="BD84" i="2"/>
  <c r="BD85" i="2"/>
  <c r="BD86" i="2"/>
  <c r="BD87" i="2"/>
  <c r="BD88" i="2"/>
  <c r="BD89" i="2"/>
  <c r="BD90" i="2"/>
  <c r="BD91" i="2"/>
  <c r="BD92" i="2"/>
  <c r="BD93" i="2"/>
  <c r="BD94" i="2"/>
  <c r="BD95" i="2"/>
  <c r="BD96" i="2"/>
  <c r="BD97" i="2"/>
  <c r="BD98" i="2"/>
  <c r="BD99" i="2"/>
  <c r="BD100" i="2"/>
  <c r="BD101" i="2"/>
  <c r="BD102" i="2"/>
  <c r="BD103" i="2"/>
  <c r="BD104" i="2"/>
  <c r="BD105" i="2"/>
  <c r="BD106" i="2"/>
  <c r="BD107" i="2"/>
  <c r="BD108" i="2"/>
  <c r="BD109" i="2"/>
  <c r="BD110" i="2"/>
  <c r="BD111" i="2"/>
  <c r="BD112" i="2"/>
  <c r="BD113" i="2"/>
  <c r="BD114" i="2"/>
  <c r="BD115" i="2"/>
  <c r="BD116" i="2"/>
  <c r="BD117" i="2"/>
  <c r="BD118" i="2"/>
  <c r="BD119" i="2"/>
  <c r="BD120" i="2"/>
  <c r="BD121" i="2"/>
  <c r="BD122" i="2"/>
  <c r="BD123" i="2"/>
  <c r="BD124" i="2"/>
  <c r="BD125" i="2"/>
  <c r="BD126" i="2"/>
  <c r="BD127" i="2"/>
  <c r="BD128" i="2"/>
  <c r="BD129" i="2"/>
  <c r="BD130" i="2"/>
  <c r="BD131" i="2"/>
  <c r="BD132" i="2"/>
  <c r="BD133" i="2"/>
  <c r="BD134" i="2"/>
  <c r="BD135" i="2"/>
  <c r="BD136" i="2"/>
  <c r="BD137" i="2"/>
  <c r="BD138" i="2"/>
  <c r="BD139" i="2"/>
  <c r="BD140" i="2"/>
  <c r="BD141" i="2"/>
  <c r="BD142" i="2"/>
  <c r="BD143" i="2"/>
  <c r="BD144" i="2"/>
  <c r="BD145" i="2"/>
  <c r="BD146" i="2"/>
  <c r="BD147" i="2"/>
  <c r="BD148" i="2"/>
  <c r="BD149" i="2"/>
  <c r="BD150" i="2"/>
  <c r="BD151" i="2"/>
  <c r="BD152" i="2"/>
  <c r="BD153" i="2"/>
  <c r="BD154" i="2"/>
  <c r="BD155" i="2"/>
  <c r="BD156" i="2"/>
  <c r="BD157" i="2"/>
  <c r="BD158" i="2"/>
  <c r="BD159" i="2"/>
  <c r="BD160" i="2"/>
  <c r="BD161" i="2"/>
  <c r="BD2" i="2"/>
  <c r="AW3" i="2"/>
  <c r="AW4" i="2"/>
  <c r="AW5" i="2"/>
  <c r="AW6" i="2"/>
  <c r="AW7" i="2"/>
  <c r="AW8" i="2"/>
  <c r="AW9" i="2"/>
  <c r="AW10" i="2"/>
  <c r="AW11" i="2"/>
  <c r="AW12" i="2"/>
  <c r="AW13" i="2"/>
  <c r="AW14" i="2"/>
  <c r="AW15" i="2"/>
  <c r="AW16" i="2"/>
  <c r="AW17" i="2"/>
  <c r="AW18" i="2"/>
  <c r="AW19" i="2"/>
  <c r="AW20" i="2"/>
  <c r="AW21" i="2"/>
  <c r="AW22" i="2"/>
  <c r="AW23" i="2"/>
  <c r="AW24" i="2"/>
  <c r="AW25" i="2"/>
  <c r="AW26" i="2"/>
  <c r="AW27" i="2"/>
  <c r="AW28" i="2"/>
  <c r="AW29" i="2"/>
  <c r="AW30" i="2"/>
  <c r="AW31" i="2"/>
  <c r="AW32" i="2"/>
  <c r="AW33" i="2"/>
  <c r="AW34" i="2"/>
  <c r="AW35" i="2"/>
  <c r="AW36" i="2"/>
  <c r="AW37" i="2"/>
  <c r="AW38" i="2"/>
  <c r="AW39" i="2"/>
  <c r="AW40" i="2"/>
  <c r="AW41" i="2"/>
  <c r="AW42" i="2"/>
  <c r="AW43" i="2"/>
  <c r="AW44" i="2"/>
  <c r="AW45" i="2"/>
  <c r="AW46" i="2"/>
  <c r="AW47" i="2"/>
  <c r="AW48" i="2"/>
  <c r="AW49" i="2"/>
  <c r="AW50" i="2"/>
  <c r="AW51" i="2"/>
  <c r="AW52" i="2"/>
  <c r="AW53" i="2"/>
  <c r="AW54" i="2"/>
  <c r="AW55" i="2"/>
  <c r="AW56" i="2"/>
  <c r="AW57" i="2"/>
  <c r="AW58" i="2"/>
  <c r="AW59" i="2"/>
  <c r="AW60" i="2"/>
  <c r="AW61" i="2"/>
  <c r="AW62" i="2"/>
  <c r="AW2" i="2"/>
  <c r="AP3" i="2"/>
  <c r="AP4" i="2"/>
  <c r="AP5" i="2"/>
  <c r="AP6" i="2"/>
  <c r="AP7" i="2"/>
  <c r="AP8" i="2"/>
  <c r="AP9" i="2"/>
  <c r="AP10" i="2"/>
  <c r="AP11" i="2"/>
  <c r="AP12" i="2"/>
  <c r="AP13" i="2"/>
  <c r="AP14" i="2"/>
  <c r="AP15" i="2"/>
  <c r="AP16" i="2"/>
  <c r="AP17" i="2"/>
  <c r="AP18" i="2"/>
  <c r="AP19" i="2"/>
  <c r="AP20" i="2"/>
  <c r="AP21" i="2"/>
  <c r="AP22" i="2"/>
  <c r="AP23" i="2"/>
  <c r="AP24" i="2"/>
  <c r="AP25" i="2"/>
  <c r="AP26" i="2"/>
  <c r="AP27" i="2"/>
  <c r="AP28" i="2"/>
  <c r="AP29" i="2"/>
  <c r="AP2" i="2"/>
  <c r="AI3" i="2"/>
  <c r="AI4" i="2"/>
  <c r="AI5" i="2"/>
  <c r="AI6" i="2"/>
  <c r="AI7" i="2"/>
  <c r="AI8" i="2"/>
  <c r="AI9" i="2"/>
  <c r="AI10" i="2"/>
  <c r="AI11" i="2"/>
  <c r="AI12" i="2"/>
  <c r="AI13" i="2"/>
  <c r="AI14" i="2"/>
  <c r="AI15" i="2"/>
  <c r="AI16"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I47" i="2"/>
  <c r="AI48" i="2"/>
  <c r="AI49" i="2"/>
  <c r="AI50" i="2"/>
  <c r="AI51" i="2"/>
  <c r="AI52" i="2"/>
  <c r="AI53" i="2"/>
  <c r="AI54" i="2"/>
  <c r="AI55" i="2"/>
  <c r="AI56" i="2"/>
  <c r="AI2" i="2"/>
  <c r="AA3" i="2"/>
  <c r="AA4" i="2"/>
  <c r="AA5" i="2"/>
  <c r="AA6" i="2"/>
  <c r="AA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2" i="2"/>
  <c r="T3" i="2"/>
  <c r="T4" i="2"/>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19" i="2"/>
  <c r="T120" i="2"/>
  <c r="T121" i="2"/>
  <c r="T122" i="2"/>
  <c r="T123" i="2"/>
  <c r="T124" i="2"/>
  <c r="T125" i="2"/>
  <c r="T126" i="2"/>
  <c r="T127" i="2"/>
  <c r="T128" i="2"/>
  <c r="T129" i="2"/>
  <c r="T130" i="2"/>
  <c r="T131" i="2"/>
  <c r="T132" i="2"/>
  <c r="T133" i="2"/>
  <c r="T134" i="2"/>
  <c r="T135" i="2"/>
  <c r="T136" i="2"/>
  <c r="T137" i="2"/>
  <c r="T138" i="2"/>
  <c r="T139" i="2"/>
  <c r="T140" i="2"/>
  <c r="T141" i="2"/>
  <c r="T142" i="2"/>
  <c r="T143" i="2"/>
  <c r="T144" i="2"/>
  <c r="T145" i="2"/>
  <c r="T146" i="2"/>
  <c r="T147" i="2"/>
  <c r="T148" i="2"/>
  <c r="T149" i="2"/>
  <c r="T150" i="2"/>
  <c r="T151" i="2"/>
  <c r="T152" i="2"/>
  <c r="T153" i="2"/>
  <c r="T154" i="2"/>
  <c r="T155" i="2"/>
  <c r="T156" i="2"/>
  <c r="T157" i="2"/>
  <c r="T158" i="2"/>
  <c r="T159" i="2"/>
  <c r="T160" i="2"/>
  <c r="T161" i="2"/>
  <c r="T162" i="2"/>
  <c r="T163" i="2"/>
  <c r="T164" i="2"/>
  <c r="T165" i="2"/>
  <c r="T166" i="2"/>
  <c r="T167" i="2"/>
  <c r="T168" i="2"/>
  <c r="T169" i="2"/>
  <c r="T170" i="2"/>
  <c r="T171" i="2"/>
  <c r="T172" i="2"/>
  <c r="T173" i="2"/>
  <c r="T174" i="2"/>
  <c r="T175" i="2"/>
  <c r="T176" i="2"/>
  <c r="T177" i="2"/>
  <c r="T178" i="2"/>
  <c r="T179" i="2"/>
  <c r="T180" i="2"/>
  <c r="T181" i="2"/>
  <c r="T182" i="2"/>
  <c r="T183" i="2"/>
  <c r="T184" i="2"/>
  <c r="T185" i="2"/>
  <c r="T186" i="2"/>
  <c r="T187" i="2"/>
  <c r="T188" i="2"/>
  <c r="T189" i="2"/>
  <c r="T190" i="2"/>
  <c r="T191" i="2"/>
  <c r="T192" i="2"/>
  <c r="T193" i="2"/>
  <c r="T194" i="2"/>
  <c r="T195" i="2"/>
  <c r="T196" i="2"/>
  <c r="T197" i="2"/>
  <c r="T198" i="2"/>
  <c r="T199" i="2"/>
  <c r="T200" i="2"/>
  <c r="T201" i="2"/>
  <c r="T202" i="2"/>
  <c r="T203" i="2"/>
  <c r="T204" i="2"/>
  <c r="T205" i="2"/>
  <c r="T206" i="2"/>
  <c r="T207" i="2"/>
  <c r="T208" i="2"/>
  <c r="T209" i="2"/>
  <c r="T210" i="2"/>
  <c r="T211" i="2"/>
  <c r="T212" i="2"/>
  <c r="T213" i="2"/>
  <c r="T214" i="2"/>
  <c r="T215" i="2"/>
  <c r="T216" i="2"/>
  <c r="T217" i="2"/>
  <c r="T218" i="2"/>
  <c r="T219" i="2"/>
  <c r="T220" i="2"/>
  <c r="T221" i="2"/>
  <c r="T222" i="2"/>
  <c r="T223" i="2"/>
  <c r="T224" i="2"/>
  <c r="T225" i="2"/>
  <c r="T226" i="2"/>
  <c r="T227" i="2"/>
  <c r="T228" i="2"/>
  <c r="T229" i="2"/>
  <c r="T230" i="2"/>
  <c r="T231" i="2"/>
  <c r="T232" i="2"/>
  <c r="T233" i="2"/>
  <c r="T234" i="2"/>
  <c r="T235" i="2"/>
  <c r="T236" i="2"/>
  <c r="T237" i="2"/>
  <c r="T238" i="2"/>
  <c r="T239" i="2"/>
  <c r="T240" i="2"/>
  <c r="T241" i="2"/>
  <c r="T242" i="2"/>
  <c r="T243" i="2"/>
  <c r="T2" i="2"/>
  <c r="M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2"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2" i="2"/>
  <c r="AM30" i="2"/>
  <c r="AM31" i="2"/>
  <c r="BA162" i="2"/>
  <c r="BA163" i="2"/>
  <c r="AT63" i="2"/>
  <c r="AT64" i="2"/>
  <c r="AF57" i="2"/>
  <c r="AF58" i="2"/>
  <c r="X50" i="2"/>
  <c r="X51" i="2"/>
  <c r="Q244" i="2"/>
  <c r="Q245" i="2"/>
  <c r="J385" i="2"/>
  <c r="J386" i="2"/>
  <c r="C305" i="2"/>
  <c r="C306" i="2"/>
  <c r="X91" i="1"/>
  <c r="X92" i="1"/>
  <c r="AK76" i="1"/>
  <c r="AK77" i="1"/>
  <c r="Q92" i="1"/>
  <c r="Q93" i="1"/>
  <c r="J89" i="1"/>
  <c r="J90" i="1"/>
  <c r="G2" i="3"/>
  <c r="G23" i="3"/>
  <c r="G22" i="3"/>
  <c r="G21" i="3"/>
  <c r="G5" i="3"/>
  <c r="G20" i="3"/>
  <c r="G4" i="3"/>
  <c r="G9" i="3"/>
  <c r="G8" i="3"/>
  <c r="G3" i="3"/>
  <c r="G19" i="3"/>
</calcChain>
</file>

<file path=xl/sharedStrings.xml><?xml version="1.0" encoding="utf-8"?>
<sst xmlns="http://schemas.openxmlformats.org/spreadsheetml/2006/main" count="244" uniqueCount="117">
  <si>
    <t>Signal (cps)</t>
  </si>
  <si>
    <t>Frequency</t>
  </si>
  <si>
    <t>Particle mass, fg</t>
  </si>
  <si>
    <t>Size, nm</t>
  </si>
  <si>
    <t>10 cm</t>
  </si>
  <si>
    <t>Particle conc./L</t>
  </si>
  <si>
    <t>20cm</t>
  </si>
  <si>
    <t>30 cm</t>
  </si>
  <si>
    <t>40 cm</t>
  </si>
  <si>
    <t>50 cm</t>
  </si>
  <si>
    <t>60 cm</t>
  </si>
  <si>
    <t>Gym 5 April 2023</t>
  </si>
  <si>
    <t>Chem Dept 6 April 2023</t>
  </si>
  <si>
    <t>Assinaboine 7 April 2023</t>
  </si>
  <si>
    <t>The Forks 7 April 2023</t>
  </si>
  <si>
    <t>TR 1</t>
  </si>
  <si>
    <t>TR2</t>
  </si>
  <si>
    <t>TR 3</t>
  </si>
  <si>
    <t>Sample</t>
  </si>
  <si>
    <r>
      <t>1</t>
    </r>
    <r>
      <rPr>
        <sz val="6"/>
        <color theme="1"/>
        <rFont val="Calibri"/>
        <family val="2"/>
      </rPr>
      <t xml:space="preserve"> Downtown Nov. 4, 2022</t>
    </r>
  </si>
  <si>
    <r>
      <t>1</t>
    </r>
    <r>
      <rPr>
        <sz val="6"/>
        <color theme="1"/>
        <rFont val="Calibri"/>
        <family val="2"/>
      </rPr>
      <t xml:space="preserve"> Downtown Dec. 18, 2022</t>
    </r>
  </si>
  <si>
    <r>
      <t>1</t>
    </r>
    <r>
      <rPr>
        <sz val="6"/>
        <color theme="1"/>
        <rFont val="Calibri"/>
        <family val="2"/>
      </rPr>
      <t xml:space="preserve"> Downtown Jan. 19, 2023</t>
    </r>
  </si>
  <si>
    <t>*U of M April 5, 2023</t>
  </si>
  <si>
    <t>**U of M April 6, 2023</t>
  </si>
  <si>
    <r>
      <t>2</t>
    </r>
    <r>
      <rPr>
        <sz val="6"/>
        <color theme="1"/>
        <rFont val="Calibri"/>
        <family val="2"/>
      </rPr>
      <t xml:space="preserve"> Downtown April 7, 2023</t>
    </r>
  </si>
  <si>
    <r>
      <t>3</t>
    </r>
    <r>
      <rPr>
        <sz val="6"/>
        <color theme="1"/>
        <rFont val="Calibri"/>
        <family val="2"/>
      </rPr>
      <t xml:space="preserve"> Downtown April 7, 2023</t>
    </r>
  </si>
  <si>
    <r>
      <t>1</t>
    </r>
    <r>
      <rPr>
        <sz val="6"/>
        <color theme="1"/>
        <rFont val="Calibri"/>
        <family val="2"/>
      </rPr>
      <t xml:space="preserve"> Downtown April 20, 2023</t>
    </r>
  </si>
  <si>
    <r>
      <t>1</t>
    </r>
    <r>
      <rPr>
        <sz val="8"/>
        <color theme="1"/>
        <rFont val="Arial"/>
        <family val="2"/>
      </rPr>
      <t xml:space="preserve"> Downtown Nov. 4, 2022</t>
    </r>
  </si>
  <si>
    <r>
      <t>1</t>
    </r>
    <r>
      <rPr>
        <sz val="8"/>
        <color theme="1"/>
        <rFont val="Arial"/>
        <family val="2"/>
      </rPr>
      <t xml:space="preserve"> Downtown Dec. 18, 2022</t>
    </r>
  </si>
  <si>
    <r>
      <t>1</t>
    </r>
    <r>
      <rPr>
        <sz val="8"/>
        <color theme="1"/>
        <rFont val="Arial"/>
        <family val="2"/>
      </rPr>
      <t xml:space="preserve"> Downtown Jan. 19, 2023</t>
    </r>
  </si>
  <si>
    <r>
      <t>2</t>
    </r>
    <r>
      <rPr>
        <sz val="8"/>
        <color theme="1"/>
        <rFont val="Arial"/>
        <family val="2"/>
      </rPr>
      <t xml:space="preserve"> Downtown April 7, 2023</t>
    </r>
  </si>
  <si>
    <r>
      <t>3</t>
    </r>
    <r>
      <rPr>
        <sz val="8"/>
        <color theme="1"/>
        <rFont val="Arial"/>
        <family val="2"/>
      </rPr>
      <t xml:space="preserve"> Downtown April 7, 2023</t>
    </r>
  </si>
  <si>
    <r>
      <t>1</t>
    </r>
    <r>
      <rPr>
        <sz val="8"/>
        <color theme="1"/>
        <rFont val="Arial"/>
        <family val="2"/>
      </rPr>
      <t xml:space="preserve"> Downtown April 20, 2023</t>
    </r>
  </si>
  <si>
    <t>Snowpit, cm</t>
  </si>
  <si>
    <t>Snow Winnipeg - NP Pb</t>
  </si>
  <si>
    <t>Sample ID</t>
  </si>
  <si>
    <r>
      <t>Mass concentration (ng L</t>
    </r>
    <r>
      <rPr>
        <b/>
        <vertAlign val="superscript"/>
        <sz val="6"/>
        <color theme="1"/>
        <rFont val="Calibri"/>
        <family val="2"/>
      </rPr>
      <t>-1</t>
    </r>
    <r>
      <rPr>
        <b/>
        <sz val="6"/>
        <color theme="1"/>
        <rFont val="Calibri"/>
        <family val="2"/>
      </rPr>
      <t>)</t>
    </r>
  </si>
  <si>
    <t>Nanoparticle, %</t>
  </si>
  <si>
    <t>0.95 ± 0.03</t>
  </si>
  <si>
    <t>64.5 ± 2.1</t>
  </si>
  <si>
    <t>0.94 ± 0.01</t>
  </si>
  <si>
    <t xml:space="preserve">95.9 ± 1.2 </t>
  </si>
  <si>
    <t>0.07 ± 0.01</t>
  </si>
  <si>
    <t>1.3 ± 0.3</t>
  </si>
  <si>
    <t>112 ± 2.0</t>
  </si>
  <si>
    <t>0.33 ± 0.01</t>
  </si>
  <si>
    <t>0.9 ± 0.5</t>
  </si>
  <si>
    <t>0.44 ± 0.01</t>
  </si>
  <si>
    <t>0.9 ± 0.6</t>
  </si>
  <si>
    <t>1.4 ± 0.4</t>
  </si>
  <si>
    <t>0.27 ± 0.02</t>
  </si>
  <si>
    <t>1.1 ± 0.5</t>
  </si>
  <si>
    <t>0.66 ± 0.03</t>
  </si>
  <si>
    <t>15.5 ± 1.1</t>
  </si>
  <si>
    <t>Snow Axel Heinberg Island - NP Pb</t>
  </si>
  <si>
    <t>Snowpit Depth (cm)</t>
  </si>
  <si>
    <r>
      <t>Mass concentration (ng L</t>
    </r>
    <r>
      <rPr>
        <b/>
        <vertAlign val="superscript"/>
        <sz val="8"/>
        <color theme="1"/>
        <rFont val="Arial"/>
        <family val="2"/>
      </rPr>
      <t>-1</t>
    </r>
    <r>
      <rPr>
        <b/>
        <sz val="8"/>
        <color theme="1"/>
        <rFont val="Arial"/>
        <family val="2"/>
      </rPr>
      <t>)</t>
    </r>
  </si>
  <si>
    <t xml:space="preserve"> 60.0 ± 2.0</t>
  </si>
  <si>
    <t xml:space="preserve">         0.38 ± 0.04</t>
  </si>
  <si>
    <t>140 ± 8.0</t>
  </si>
  <si>
    <t>1.88 ± 0.04</t>
  </si>
  <si>
    <t>90.0 ± 2.0</t>
  </si>
  <si>
    <t>1.48 ± 0.01</t>
  </si>
  <si>
    <t>52.1 ± 5.0</t>
  </si>
  <si>
    <t>1.72 ± 0.01</t>
  </si>
  <si>
    <t>30.0 ± 3.0</t>
  </si>
  <si>
    <t>0.40 ± 0.01</t>
  </si>
  <si>
    <t>50.0 ± 4.0</t>
  </si>
  <si>
    <t>1.40 ± 0.01</t>
  </si>
  <si>
    <r>
      <t>1-</t>
    </r>
    <r>
      <rPr>
        <sz val="7"/>
        <color theme="1"/>
        <rFont val="Times New Roman"/>
        <family val="1"/>
      </rPr>
      <t xml:space="preserve">       </t>
    </r>
    <r>
      <rPr>
        <sz val="6"/>
        <color theme="1"/>
        <rFont val="Arial"/>
        <family val="2"/>
      </rPr>
      <t>Osborne village area (Winnipeg – Downtown);</t>
    </r>
  </si>
  <si>
    <r>
      <t>2-</t>
    </r>
    <r>
      <rPr>
        <sz val="7"/>
        <color theme="1"/>
        <rFont val="Times New Roman"/>
        <family val="1"/>
      </rPr>
      <t xml:space="preserve">       </t>
    </r>
    <r>
      <rPr>
        <sz val="6"/>
        <color theme="1"/>
        <rFont val="Arial"/>
        <family val="2"/>
      </rPr>
      <t>Assiniboine River (Winnipeg – Downtown);</t>
    </r>
  </si>
  <si>
    <r>
      <t>3-</t>
    </r>
    <r>
      <rPr>
        <sz val="7"/>
        <color theme="1"/>
        <rFont val="Times New Roman"/>
        <family val="1"/>
      </rPr>
      <t xml:space="preserve">       </t>
    </r>
    <r>
      <rPr>
        <sz val="6"/>
        <color theme="1"/>
        <rFont val="Arial"/>
        <family val="2"/>
      </rPr>
      <t>The Forks (Winnipeg – Downtown);</t>
    </r>
  </si>
  <si>
    <t>*Gym area at the University of Manitoba;</t>
  </si>
  <si>
    <t>**Chemistry Department at University of Manitoba.</t>
  </si>
  <si>
    <r>
      <t>Dissolved concentration (µg L</t>
    </r>
    <r>
      <rPr>
        <b/>
        <vertAlign val="superscript"/>
        <sz val="6"/>
        <color theme="1"/>
        <rFont val="Calibri"/>
        <family val="2"/>
      </rPr>
      <t>-1</t>
    </r>
    <r>
      <rPr>
        <b/>
        <sz val="6"/>
        <color theme="1"/>
        <rFont val="Calibri"/>
        <family val="2"/>
      </rPr>
      <t>)</t>
    </r>
  </si>
  <si>
    <r>
      <t>Dissolved concentration (ng L</t>
    </r>
    <r>
      <rPr>
        <b/>
        <vertAlign val="superscript"/>
        <sz val="8"/>
        <color theme="1"/>
        <rFont val="Arial"/>
        <family val="2"/>
      </rPr>
      <t>-1</t>
    </r>
    <r>
      <rPr>
        <b/>
        <sz val="8"/>
        <color theme="1"/>
        <rFont val="Arial"/>
        <family val="2"/>
      </rPr>
      <t>)</t>
    </r>
  </si>
  <si>
    <t>Background, cps</t>
  </si>
  <si>
    <t xml:space="preserve"> 4 Nov 2022</t>
  </si>
  <si>
    <t xml:space="preserve"> 20 April 2023</t>
  </si>
  <si>
    <t>average size,nm</t>
  </si>
  <si>
    <t>Particle mass average,fg</t>
  </si>
  <si>
    <t>Particle mass average, fg</t>
  </si>
  <si>
    <t>average size, nm</t>
  </si>
  <si>
    <t>Percentage particle mass,%</t>
  </si>
  <si>
    <t>Percentage,%</t>
  </si>
  <si>
    <t>Percentage, %</t>
  </si>
  <si>
    <t>Threshold (TR)</t>
  </si>
  <si>
    <t>LOD size</t>
  </si>
  <si>
    <t>TR1 consts</t>
  </si>
  <si>
    <t>Background, counts</t>
  </si>
  <si>
    <t>Contents</t>
  </si>
  <si>
    <t>Muller tab</t>
  </si>
  <si>
    <t>Winnipeg tab</t>
  </si>
  <si>
    <t>TR and LOD tab</t>
  </si>
  <si>
    <t>Concentration tab</t>
  </si>
  <si>
    <t xml:space="preserve">Contains particle size, mass, frequency and percentage of the nanoparticles in the Muller Ice Cap snowpit from 10 to 60 cm </t>
  </si>
  <si>
    <t xml:space="preserve">Contains particle size, mass, frequency and percentage of the nanoparticles from Winnipeg snow samples from November 2022 to April 2024 </t>
  </si>
  <si>
    <t>Contains the background intensity, calculated threshold and limits of detection</t>
  </si>
  <si>
    <t>Contains the total dissolved concentration of Pb</t>
  </si>
  <si>
    <t>Abbreviation</t>
  </si>
  <si>
    <t>Signal of a given nanoparticle in counts per second</t>
  </si>
  <si>
    <t>Mass particle (fg)</t>
  </si>
  <si>
    <t>The individual mass particle of a given nanoparticle in fentograms</t>
  </si>
  <si>
    <t>Size (nm)</t>
  </si>
  <si>
    <t>Nanoparticle size in nanometer</t>
  </si>
  <si>
    <t>TR</t>
  </si>
  <si>
    <t>LOD</t>
  </si>
  <si>
    <t>Limits of detection</t>
  </si>
  <si>
    <t>µg/L</t>
  </si>
  <si>
    <t>ng/L</t>
  </si>
  <si>
    <t>microgram per liter</t>
  </si>
  <si>
    <t>nanogram per liter</t>
  </si>
  <si>
    <t xml:space="preserve">Signal Theshold </t>
  </si>
  <si>
    <t>This file contains the particle size, mass, frequency, percentage and concentration of Pb nanoparticles in samples collected in the Muller Ice Cap, located in the Axel Heiberg  Island (Canadian High Arctic) and from Winnipeg/Canada. It also contains the calculated Threshold and limits of detection of the nanoparticles</t>
  </si>
  <si>
    <t>number of nanoparticle detected with equal signal</t>
  </si>
  <si>
    <t>Particle concentration</t>
  </si>
  <si>
    <t>total number of particles detected per liter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</si>
</sst>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
  </numFmts>
  <fonts count="15" x14ac:knownFonts="1">
    <font>
      <sz val="11"/>
      <color theme="1"/>
      <name val="Aptos Narrow"/>
      <family val="2"/>
      <scheme val="minor"/>
    </font>
    <font>
      <sz val="6"/>
      <color theme="1"/>
      <name val="Calibri"/>
      <family val="2"/>
    </font>
    <font>
      <sz val="11"/>
      <color theme="1"/>
      <name val="Aptos"/>
      <family val="2"/>
    </font>
    <font>
      <vertAlign val="superscript"/>
      <sz val="6"/>
      <color theme="1"/>
      <name val="Calibri"/>
      <family val="2"/>
    </font>
    <font>
      <sz val="6"/>
      <color theme="1"/>
      <name val="Arial"/>
      <family val="2"/>
    </font>
    <font>
      <vertAlign val="superscript"/>
      <sz val="8"/>
      <color theme="1"/>
      <name val="Arial"/>
      <family val="2"/>
    </font>
    <font>
      <sz val="8"/>
      <color theme="1"/>
      <name val="Arial"/>
      <family val="2"/>
    </font>
    <font>
      <b/>
      <sz val="6"/>
      <color theme="1"/>
      <name val="Calibri"/>
      <family val="2"/>
    </font>
    <font>
      <b/>
      <vertAlign val="superscript"/>
      <sz val="6"/>
      <color theme="1"/>
      <name val="Calibri"/>
      <family val="2"/>
    </font>
    <font>
      <b/>
      <sz val="8"/>
      <color theme="1"/>
      <name val="Arial"/>
      <family val="2"/>
    </font>
    <font>
      <b/>
      <vertAlign val="superscript"/>
      <sz val="8"/>
      <color theme="1"/>
      <name val="Arial"/>
      <family val="2"/>
    </font>
    <font>
      <sz val="7"/>
      <color theme="1"/>
      <name val="Times New Roman"/>
      <family val="1"/>
    </font>
    <font>
      <b/>
      <sz val="11"/>
      <color theme="1"/>
      <name val="Aptos Narrow"/>
      <family val="2"/>
      <scheme val="minor"/>
    </font>
    <font>
      <sz val="11"/>
      <color theme="1"/>
      <name val="Aptos Narrow"/>
      <family val="2"/>
    </font>
    <font>
      <sz val="10"/>
      <color theme="1"/>
      <name val="Aptos Narrow"/>
      <family val="2"/>
      <scheme val="minor"/>
    </font>
  </fonts>
  <fills count="2">
    <fill>
      <patternFill patternType="none"/>
    </fill>
    <fill>
      <patternFill patternType="gray125"/>
    </fill>
  </fills>
  <borders count="13">
    <border>
      <left/>
      <right/>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indexed="64"/>
      </bottom>
      <diagonal/>
    </border>
    <border>
      <left/>
      <right style="medium">
        <color rgb="FFFFFFFF"/>
      </right>
      <top/>
      <bottom style="medium">
        <color indexed="64"/>
      </bottom>
      <diagonal/>
    </border>
    <border>
      <left style="medium">
        <color rgb="FFFFFFFF"/>
      </left>
      <right style="medium">
        <color rgb="FFFFFFFF"/>
      </right>
      <top style="medium">
        <color indexed="64"/>
      </top>
      <bottom style="medium">
        <color indexed="64"/>
      </bottom>
      <diagonal/>
    </border>
    <border>
      <left/>
      <right/>
      <top style="medium">
        <color indexed="64"/>
      </top>
      <bottom style="medium">
        <color indexed="64"/>
      </bottom>
      <diagonal/>
    </border>
    <border>
      <left/>
      <right style="medium">
        <color rgb="FFFFFFFF"/>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right style="medium">
        <color rgb="FF000000"/>
      </right>
      <top/>
      <bottom style="medium">
        <color rgb="FFFFFFFF"/>
      </bottom>
      <diagonal/>
    </border>
    <border>
      <left style="medium">
        <color rgb="FFFFFFFF"/>
      </left>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38">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6" fillId="0" borderId="1"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2" fillId="0" borderId="5" xfId="0" applyFont="1" applyBorder="1" applyAlignment="1">
      <alignmen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0" xfId="0" applyFont="1" applyAlignment="1">
      <alignment horizontal="justify" vertical="center"/>
    </xf>
    <xf numFmtId="164" fontId="0" fillId="0" borderId="0" xfId="0" applyNumberFormat="1"/>
    <xf numFmtId="2" fontId="0" fillId="0" borderId="0" xfId="0" applyNumberFormat="1"/>
    <xf numFmtId="11" fontId="0" fillId="0" borderId="0" xfId="0" applyNumberFormat="1"/>
    <xf numFmtId="15" fontId="0" fillId="0" borderId="0" xfId="0" applyNumberFormat="1"/>
    <xf numFmtId="166" fontId="0" fillId="0" borderId="0" xfId="0" applyNumberFormat="1"/>
    <xf numFmtId="165" fontId="0" fillId="0" borderId="0" xfId="0" applyNumberFormat="1"/>
    <xf numFmtId="1" fontId="0" fillId="0" borderId="0" xfId="0" applyNumberFormat="1"/>
    <xf numFmtId="0" fontId="9" fillId="0" borderId="1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13" fillId="0" borderId="0" xfId="0" applyFont="1"/>
    <xf numFmtId="0" fontId="14" fillId="0" borderId="0" xfId="0" applyFont="1"/>
    <xf numFmtId="0" fontId="1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55F3E-774A-47DE-AC75-CB6338DB8689}">
  <dimension ref="A1:B7"/>
  <sheetViews>
    <sheetView tabSelected="1" workbookViewId="0">
      <selection activeCell="I10" sqref="I10"/>
    </sheetView>
  </sheetViews>
  <sheetFormatPr defaultRowHeight="14.5" x14ac:dyDescent="0.35"/>
  <cols>
    <col min="1" max="1" width="24.453125" customWidth="1"/>
  </cols>
  <sheetData>
    <row r="1" spans="1:2" x14ac:dyDescent="0.35">
      <c r="A1" s="37" t="s">
        <v>90</v>
      </c>
    </row>
    <row r="2" spans="1:2" x14ac:dyDescent="0.35">
      <c r="A2" s="36" t="s">
        <v>113</v>
      </c>
    </row>
    <row r="4" spans="1:2" x14ac:dyDescent="0.35">
      <c r="A4" t="s">
        <v>91</v>
      </c>
      <c r="B4" t="s">
        <v>95</v>
      </c>
    </row>
    <row r="5" spans="1:2" x14ac:dyDescent="0.35">
      <c r="A5" t="s">
        <v>92</v>
      </c>
      <c r="B5" t="s">
        <v>96</v>
      </c>
    </row>
    <row r="6" spans="1:2" x14ac:dyDescent="0.35">
      <c r="A6" t="s">
        <v>93</v>
      </c>
      <c r="B6" t="s">
        <v>97</v>
      </c>
    </row>
    <row r="7" spans="1:2" x14ac:dyDescent="0.35">
      <c r="A7" t="s">
        <v>94</v>
      </c>
      <c r="B7" t="s">
        <v>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3346B-ABE2-46C8-A428-C8E2789E707C}">
  <dimension ref="A1:B10"/>
  <sheetViews>
    <sheetView workbookViewId="0">
      <selection sqref="A1:C10"/>
    </sheetView>
  </sheetViews>
  <sheetFormatPr defaultRowHeight="14.5" x14ac:dyDescent="0.35"/>
  <cols>
    <col min="1" max="1" width="19.81640625" customWidth="1"/>
  </cols>
  <sheetData>
    <row r="1" spans="1:2" x14ac:dyDescent="0.35">
      <c r="A1" s="37" t="s">
        <v>99</v>
      </c>
    </row>
    <row r="2" spans="1:2" x14ac:dyDescent="0.35">
      <c r="A2" t="s">
        <v>0</v>
      </c>
      <c r="B2" t="s">
        <v>100</v>
      </c>
    </row>
    <row r="3" spans="1:2" x14ac:dyDescent="0.35">
      <c r="A3" t="s">
        <v>101</v>
      </c>
      <c r="B3" t="s">
        <v>102</v>
      </c>
    </row>
    <row r="4" spans="1:2" x14ac:dyDescent="0.35">
      <c r="A4" t="s">
        <v>1</v>
      </c>
      <c r="B4" t="s">
        <v>114</v>
      </c>
    </row>
    <row r="5" spans="1:2" x14ac:dyDescent="0.35">
      <c r="A5" t="s">
        <v>115</v>
      </c>
      <c r="B5" t="s">
        <v>116</v>
      </c>
    </row>
    <row r="6" spans="1:2" x14ac:dyDescent="0.35">
      <c r="A6" t="s">
        <v>103</v>
      </c>
      <c r="B6" t="s">
        <v>104</v>
      </c>
    </row>
    <row r="7" spans="1:2" x14ac:dyDescent="0.35">
      <c r="A7" t="s">
        <v>105</v>
      </c>
      <c r="B7" t="s">
        <v>112</v>
      </c>
    </row>
    <row r="8" spans="1:2" x14ac:dyDescent="0.35">
      <c r="A8" t="s">
        <v>106</v>
      </c>
      <c r="B8" t="s">
        <v>107</v>
      </c>
    </row>
    <row r="9" spans="1:2" x14ac:dyDescent="0.35">
      <c r="A9" s="35" t="s">
        <v>108</v>
      </c>
      <c r="B9" t="s">
        <v>110</v>
      </c>
    </row>
    <row r="10" spans="1:2" x14ac:dyDescent="0.35">
      <c r="A10" s="35" t="s">
        <v>109</v>
      </c>
      <c r="B10"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FE0EB-FF67-47D2-B448-1A80D639DFA8}">
  <dimension ref="A1:AN102"/>
  <sheetViews>
    <sheetView zoomScale="40" zoomScaleNormal="40" workbookViewId="0">
      <selection activeCell="C31" sqref="C31"/>
    </sheetView>
  </sheetViews>
  <sheetFormatPr defaultRowHeight="14.5" x14ac:dyDescent="0.35"/>
  <cols>
    <col min="2" max="2" width="19" customWidth="1"/>
    <col min="3" max="3" width="12.81640625" bestFit="1" customWidth="1"/>
    <col min="4" max="5" width="11.81640625" bestFit="1" customWidth="1"/>
    <col min="8" max="8" width="8.7265625" customWidth="1"/>
    <col min="9" max="9" width="16.26953125" customWidth="1"/>
    <col min="10" max="10" width="22.81640625" bestFit="1" customWidth="1"/>
    <col min="12" max="12" width="11.81640625" bestFit="1" customWidth="1"/>
    <col min="13" max="14" width="8.7265625" customWidth="1"/>
    <col min="16" max="16" width="11.81640625" bestFit="1" customWidth="1"/>
    <col min="17" max="17" width="22.81640625" bestFit="1" customWidth="1"/>
    <col min="24" max="24" width="22.81640625" bestFit="1" customWidth="1"/>
    <col min="31" max="31" width="22.81640625" bestFit="1" customWidth="1"/>
    <col min="37" max="37" width="22.81640625" bestFit="1" customWidth="1"/>
  </cols>
  <sheetData>
    <row r="1" spans="1:40" x14ac:dyDescent="0.35">
      <c r="A1" t="s">
        <v>4</v>
      </c>
      <c r="B1" t="s">
        <v>0</v>
      </c>
      <c r="C1" t="s">
        <v>1</v>
      </c>
      <c r="D1" t="s">
        <v>2</v>
      </c>
      <c r="E1" t="s">
        <v>3</v>
      </c>
      <c r="F1" s="22" t="s">
        <v>84</v>
      </c>
      <c r="H1" t="s">
        <v>6</v>
      </c>
      <c r="I1" t="s">
        <v>0</v>
      </c>
      <c r="J1" t="s">
        <v>1</v>
      </c>
      <c r="K1" t="s">
        <v>2</v>
      </c>
      <c r="L1" t="s">
        <v>3</v>
      </c>
      <c r="M1" s="22" t="s">
        <v>85</v>
      </c>
      <c r="N1" s="22"/>
      <c r="O1" t="s">
        <v>7</v>
      </c>
      <c r="P1" t="s">
        <v>0</v>
      </c>
      <c r="Q1" t="s">
        <v>1</v>
      </c>
      <c r="R1" t="s">
        <v>2</v>
      </c>
      <c r="S1" t="s">
        <v>3</v>
      </c>
      <c r="T1" s="22" t="s">
        <v>84</v>
      </c>
      <c r="V1" t="s">
        <v>8</v>
      </c>
      <c r="W1" t="s">
        <v>0</v>
      </c>
      <c r="X1" t="s">
        <v>1</v>
      </c>
      <c r="Y1" t="s">
        <v>2</v>
      </c>
      <c r="Z1" t="s">
        <v>3</v>
      </c>
      <c r="AA1" s="22" t="s">
        <v>84</v>
      </c>
      <c r="AC1" t="s">
        <v>9</v>
      </c>
      <c r="AD1" t="s">
        <v>0</v>
      </c>
      <c r="AE1" t="s">
        <v>1</v>
      </c>
      <c r="AF1" t="s">
        <v>2</v>
      </c>
      <c r="AG1" t="s">
        <v>3</v>
      </c>
      <c r="AH1" s="22" t="s">
        <v>83</v>
      </c>
      <c r="AI1" t="s">
        <v>10</v>
      </c>
      <c r="AJ1" t="s">
        <v>0</v>
      </c>
      <c r="AK1" t="s">
        <v>1</v>
      </c>
      <c r="AL1" t="s">
        <v>2</v>
      </c>
      <c r="AM1" t="s">
        <v>3</v>
      </c>
      <c r="AN1" s="22" t="s">
        <v>84</v>
      </c>
    </row>
    <row r="2" spans="1:40" x14ac:dyDescent="0.35">
      <c r="B2">
        <v>243862.1972</v>
      </c>
      <c r="C2">
        <v>2</v>
      </c>
      <c r="D2">
        <f t="shared" ref="D2:D23" si="0">(0.0000000001276*B2)*1000</f>
        <v>3.1116816362720002E-2</v>
      </c>
      <c r="E2">
        <f t="shared" ref="E2:E23" si="1">(1.9108*D2/11350000000000000)^(1/3)*10000000</f>
        <v>17.367534728907113</v>
      </c>
      <c r="F2" s="22">
        <f t="shared" ref="F2:F23" si="2">(C2*100)/145</f>
        <v>1.3793103448275863</v>
      </c>
      <c r="I2">
        <v>208522.00529999999</v>
      </c>
      <c r="J2">
        <v>6</v>
      </c>
      <c r="K2" s="22">
        <f t="shared" ref="K2:K33" si="3">(0.0000000001276*I2)*1000</f>
        <v>2.660740787628E-2</v>
      </c>
      <c r="L2">
        <f t="shared" ref="L2:L33" si="4">(1.9108*K2/11350000000000000)^(1/3)*10000000</f>
        <v>16.484431698338604</v>
      </c>
      <c r="M2" s="22">
        <f t="shared" ref="M2:M33" si="5">(J2*100)/235</f>
        <v>2.5531914893617023</v>
      </c>
      <c r="N2" s="22"/>
      <c r="P2">
        <v>160348.8222</v>
      </c>
      <c r="Q2">
        <v>12</v>
      </c>
      <c r="R2">
        <f t="shared" ref="R2:R33" si="6">(0.0000000001276*P2)*1000</f>
        <v>2.0460509712719999E-2</v>
      </c>
      <c r="S2">
        <f t="shared" ref="S2:S33" si="7">(1.9108*R2/11350000000000000)^(1/3)*10000000</f>
        <v>15.102375814437433</v>
      </c>
      <c r="T2" s="22">
        <f t="shared" ref="T2:T33" si="8">(Q2*100)/288</f>
        <v>4.166666666666667</v>
      </c>
      <c r="W2">
        <v>119589.3763</v>
      </c>
      <c r="X2">
        <v>13</v>
      </c>
      <c r="Y2">
        <f t="shared" ref="Y2:Y33" si="9">(0.0000000001276*W2)*1000</f>
        <v>1.525960441588E-2</v>
      </c>
      <c r="Z2">
        <f t="shared" ref="Z2:Z33" si="10">(1.9108*Y2/11350000000000000)^(1/3)*10000000</f>
        <v>13.695804522801209</v>
      </c>
      <c r="AA2" s="22">
        <f t="shared" ref="AA2:AA33" si="11">(X2*100)/225</f>
        <v>5.7777777777777777</v>
      </c>
      <c r="AD2">
        <v>169837.04250000001</v>
      </c>
      <c r="AE2">
        <v>2</v>
      </c>
      <c r="AF2">
        <f t="shared" ref="AF2:AF36" si="12">(0.0000000001276*AD2)*1000</f>
        <v>2.1671206623000004E-2</v>
      </c>
      <c r="AG2">
        <f t="shared" ref="AG2:AG36" si="13">(1.9108*AF2/11350000000000000)^(1/3)*10000000</f>
        <v>15.394567351070263</v>
      </c>
      <c r="AH2" s="22">
        <f t="shared" ref="AH2:AH36" si="14">(AE2*100)/58</f>
        <v>3.4482758620689653</v>
      </c>
      <c r="AJ2">
        <v>160462.73389999999</v>
      </c>
      <c r="AK2">
        <v>1</v>
      </c>
      <c r="AL2">
        <f t="shared" ref="AL2:AL33" si="15">(0.0000000001276*AJ2)*1000</f>
        <v>2.0475044845639997E-2</v>
      </c>
      <c r="AM2">
        <f t="shared" ref="AM2:AM33" si="16">(1.9108*AL2/11350000000000000)^(1/3)*10000000</f>
        <v>15.105951207268829</v>
      </c>
      <c r="AN2" s="22">
        <f>(AK2*100)/167</f>
        <v>0.59880239520958078</v>
      </c>
    </row>
    <row r="3" spans="1:40" x14ac:dyDescent="0.35">
      <c r="B3">
        <v>251326.8561</v>
      </c>
      <c r="C3">
        <v>1</v>
      </c>
      <c r="D3">
        <f t="shared" si="0"/>
        <v>3.2069306838359998E-2</v>
      </c>
      <c r="E3">
        <f t="shared" si="1"/>
        <v>17.542964371361883</v>
      </c>
      <c r="F3" s="22">
        <f t="shared" si="2"/>
        <v>0.68965517241379315</v>
      </c>
      <c r="I3">
        <v>210628.28820000001</v>
      </c>
      <c r="J3">
        <v>6</v>
      </c>
      <c r="K3" s="22">
        <f t="shared" si="3"/>
        <v>2.687616957432E-2</v>
      </c>
      <c r="L3">
        <f t="shared" si="4"/>
        <v>16.539748998291714</v>
      </c>
      <c r="M3" s="22">
        <f t="shared" si="5"/>
        <v>2.5531914893617023</v>
      </c>
      <c r="N3" s="22"/>
      <c r="P3">
        <v>168612.51310000001</v>
      </c>
      <c r="Q3">
        <v>6</v>
      </c>
      <c r="R3">
        <f t="shared" si="6"/>
        <v>2.1514956671560004E-2</v>
      </c>
      <c r="S3">
        <f t="shared" si="7"/>
        <v>15.357479665853369</v>
      </c>
      <c r="T3" s="22">
        <f t="shared" si="8"/>
        <v>2.0833333333333335</v>
      </c>
      <c r="W3">
        <v>129601.8033</v>
      </c>
      <c r="X3">
        <v>14</v>
      </c>
      <c r="Y3">
        <f t="shared" si="9"/>
        <v>1.6537190101079999E-2</v>
      </c>
      <c r="Z3">
        <f t="shared" si="10"/>
        <v>14.067827357883212</v>
      </c>
      <c r="AA3" s="22">
        <f t="shared" si="11"/>
        <v>6.2222222222222223</v>
      </c>
      <c r="AD3">
        <v>178589.71549999999</v>
      </c>
      <c r="AE3">
        <v>1</v>
      </c>
      <c r="AF3">
        <f t="shared" si="12"/>
        <v>2.2788047697800001E-2</v>
      </c>
      <c r="AG3">
        <f t="shared" si="13"/>
        <v>15.654606792978685</v>
      </c>
      <c r="AH3" s="22">
        <f t="shared" si="14"/>
        <v>1.7241379310344827</v>
      </c>
      <c r="AJ3">
        <v>168732.29519999999</v>
      </c>
      <c r="AK3">
        <v>7</v>
      </c>
      <c r="AL3">
        <f t="shared" si="15"/>
        <v>2.1530240867519999E-2</v>
      </c>
      <c r="AM3">
        <f t="shared" si="16"/>
        <v>15.361115449260369</v>
      </c>
      <c r="AN3" s="22">
        <f t="shared" ref="AN3:AN66" si="17">(AK3*100)/167</f>
        <v>4.1916167664670656</v>
      </c>
    </row>
    <row r="4" spans="1:40" x14ac:dyDescent="0.35">
      <c r="B4">
        <v>253865.51120000001</v>
      </c>
      <c r="C4">
        <v>1</v>
      </c>
      <c r="D4">
        <f t="shared" si="0"/>
        <v>3.2393239229119998E-2</v>
      </c>
      <c r="E4">
        <f t="shared" si="1"/>
        <v>17.601833820244899</v>
      </c>
      <c r="F4" s="22">
        <f t="shared" si="2"/>
        <v>0.68965517241379315</v>
      </c>
      <c r="I4">
        <v>219268.33549999999</v>
      </c>
      <c r="J4">
        <v>13</v>
      </c>
      <c r="K4" s="22">
        <f t="shared" si="3"/>
        <v>2.7978639609799998E-2</v>
      </c>
      <c r="L4">
        <f t="shared" si="4"/>
        <v>16.762880735050818</v>
      </c>
      <c r="M4" s="22">
        <f t="shared" si="5"/>
        <v>5.5319148936170217</v>
      </c>
      <c r="N4" s="22"/>
      <c r="P4">
        <v>170315.6698</v>
      </c>
      <c r="Q4">
        <v>22</v>
      </c>
      <c r="R4">
        <f t="shared" si="6"/>
        <v>2.1732279466480001E-2</v>
      </c>
      <c r="S4">
        <f t="shared" si="7"/>
        <v>15.409015218818844</v>
      </c>
      <c r="T4" s="22">
        <f t="shared" si="8"/>
        <v>7.6388888888888893</v>
      </c>
      <c r="W4">
        <v>139047.97940000001</v>
      </c>
      <c r="X4">
        <v>9</v>
      </c>
      <c r="Y4">
        <f t="shared" si="9"/>
        <v>1.7742522171440001E-2</v>
      </c>
      <c r="Z4">
        <f t="shared" si="10"/>
        <v>14.401627574605692</v>
      </c>
      <c r="AA4" s="22">
        <f t="shared" si="11"/>
        <v>4</v>
      </c>
      <c r="AD4">
        <v>180393.652</v>
      </c>
      <c r="AE4">
        <v>3</v>
      </c>
      <c r="AF4">
        <f t="shared" si="12"/>
        <v>2.30182299952E-2</v>
      </c>
      <c r="AG4">
        <f t="shared" si="13"/>
        <v>15.707139423666023</v>
      </c>
      <c r="AH4" s="22">
        <f t="shared" si="14"/>
        <v>5.1724137931034484</v>
      </c>
      <c r="AJ4">
        <v>170436.66190000001</v>
      </c>
      <c r="AK4">
        <v>7</v>
      </c>
      <c r="AL4">
        <f t="shared" si="15"/>
        <v>2.1747718058440002E-2</v>
      </c>
      <c r="AM4">
        <f t="shared" si="16"/>
        <v>15.412663205338117</v>
      </c>
      <c r="AN4" s="22">
        <f t="shared" si="17"/>
        <v>4.1916167664670656</v>
      </c>
    </row>
    <row r="5" spans="1:40" x14ac:dyDescent="0.35">
      <c r="B5">
        <v>264279.16480000003</v>
      </c>
      <c r="C5">
        <v>2</v>
      </c>
      <c r="D5">
        <f t="shared" si="0"/>
        <v>3.3722021428480006E-2</v>
      </c>
      <c r="E5">
        <f t="shared" si="1"/>
        <v>17.839293757717467</v>
      </c>
      <c r="F5" s="22">
        <f t="shared" si="2"/>
        <v>1.3793103448275863</v>
      </c>
      <c r="I5">
        <v>230568.48540000001</v>
      </c>
      <c r="J5">
        <v>15</v>
      </c>
      <c r="K5" s="22">
        <f t="shared" si="3"/>
        <v>2.9420538737040001E-2</v>
      </c>
      <c r="L5">
        <f t="shared" si="4"/>
        <v>17.046033229650995</v>
      </c>
      <c r="M5" s="22">
        <f t="shared" si="5"/>
        <v>6.3829787234042552</v>
      </c>
      <c r="N5" s="22"/>
      <c r="P5">
        <v>179093.0092</v>
      </c>
      <c r="Q5">
        <v>18</v>
      </c>
      <c r="R5">
        <f t="shared" si="6"/>
        <v>2.2852267973920003E-2</v>
      </c>
      <c r="S5">
        <f t="shared" si="7"/>
        <v>15.669298708894051</v>
      </c>
      <c r="T5" s="22">
        <f t="shared" si="8"/>
        <v>6.25</v>
      </c>
      <c r="W5">
        <v>140452.50440000001</v>
      </c>
      <c r="X5">
        <v>1</v>
      </c>
      <c r="Y5">
        <f t="shared" si="9"/>
        <v>1.7921739561440001E-2</v>
      </c>
      <c r="Z5">
        <f t="shared" si="10"/>
        <v>14.44995554459317</v>
      </c>
      <c r="AA5" s="22">
        <f t="shared" si="11"/>
        <v>0.44444444444444442</v>
      </c>
      <c r="AD5">
        <v>189690.36749999999</v>
      </c>
      <c r="AE5">
        <v>3</v>
      </c>
      <c r="AF5">
        <f t="shared" si="12"/>
        <v>2.4204490892999999E-2</v>
      </c>
      <c r="AG5">
        <f t="shared" si="13"/>
        <v>15.972458722545865</v>
      </c>
      <c r="AH5" s="22">
        <f t="shared" si="14"/>
        <v>5.1724137931034484</v>
      </c>
      <c r="AJ5">
        <v>179220.23670000001</v>
      </c>
      <c r="AK5">
        <v>4</v>
      </c>
      <c r="AL5">
        <f t="shared" si="15"/>
        <v>2.2868502202920003E-2</v>
      </c>
      <c r="AM5">
        <f t="shared" si="16"/>
        <v>15.673008315466426</v>
      </c>
      <c r="AN5" s="22">
        <f t="shared" si="17"/>
        <v>2.3952095808383231</v>
      </c>
    </row>
    <row r="6" spans="1:40" x14ac:dyDescent="0.35">
      <c r="B6">
        <v>283541.45490000001</v>
      </c>
      <c r="C6">
        <v>1</v>
      </c>
      <c r="D6">
        <f t="shared" si="0"/>
        <v>3.6179889645240007E-2</v>
      </c>
      <c r="E6">
        <f t="shared" si="1"/>
        <v>18.262583010320188</v>
      </c>
      <c r="F6" s="22">
        <f t="shared" si="2"/>
        <v>0.68965517241379315</v>
      </c>
      <c r="I6">
        <v>240026.48670000001</v>
      </c>
      <c r="J6">
        <v>8</v>
      </c>
      <c r="K6">
        <f t="shared" si="3"/>
        <v>3.0627379702920003E-2</v>
      </c>
      <c r="L6">
        <f t="shared" si="4"/>
        <v>17.275995063235229</v>
      </c>
      <c r="M6" s="22">
        <f t="shared" si="5"/>
        <v>3.4042553191489362</v>
      </c>
      <c r="N6" s="22"/>
      <c r="P6">
        <v>190224.94459999999</v>
      </c>
      <c r="Q6">
        <v>15</v>
      </c>
      <c r="R6">
        <f t="shared" si="6"/>
        <v>2.4272702930959997E-2</v>
      </c>
      <c r="S6">
        <f t="shared" si="7"/>
        <v>15.987448944695982</v>
      </c>
      <c r="T6" s="22">
        <f t="shared" si="8"/>
        <v>5.208333333333333</v>
      </c>
      <c r="W6">
        <v>149182.6508</v>
      </c>
      <c r="X6">
        <v>12</v>
      </c>
      <c r="Y6">
        <f t="shared" si="9"/>
        <v>1.9035706242080001E-2</v>
      </c>
      <c r="Z6">
        <f t="shared" si="10"/>
        <v>14.743348171953778</v>
      </c>
      <c r="AA6" s="22">
        <f t="shared" si="11"/>
        <v>5.333333333333333</v>
      </c>
      <c r="AD6">
        <v>199466.19579999999</v>
      </c>
      <c r="AE6">
        <v>2</v>
      </c>
      <c r="AF6">
        <f t="shared" si="12"/>
        <v>2.545188658408E-2</v>
      </c>
      <c r="AG6">
        <f t="shared" si="13"/>
        <v>16.242259697023872</v>
      </c>
      <c r="AH6" s="22">
        <f t="shared" si="14"/>
        <v>3.4482758620689653</v>
      </c>
      <c r="AJ6">
        <v>190360.0802</v>
      </c>
      <c r="AK6">
        <v>17</v>
      </c>
      <c r="AL6">
        <f t="shared" si="15"/>
        <v>2.4289946233519998E-2</v>
      </c>
      <c r="AM6">
        <f t="shared" si="16"/>
        <v>15.991233870857283</v>
      </c>
      <c r="AN6" s="22">
        <f t="shared" si="17"/>
        <v>10.179640718562874</v>
      </c>
    </row>
    <row r="7" spans="1:40" x14ac:dyDescent="0.35">
      <c r="B7">
        <v>292220.70199999999</v>
      </c>
      <c r="C7">
        <v>1</v>
      </c>
      <c r="D7">
        <f t="shared" si="0"/>
        <v>3.7287361575200004E-2</v>
      </c>
      <c r="E7">
        <f t="shared" si="1"/>
        <v>18.447053546426353</v>
      </c>
      <c r="F7" s="22">
        <f t="shared" si="2"/>
        <v>0.68965517241379315</v>
      </c>
      <c r="I7">
        <v>249872.45860000001</v>
      </c>
      <c r="J7">
        <v>7</v>
      </c>
      <c r="K7">
        <f t="shared" si="3"/>
        <v>3.1883725717360006E-2</v>
      </c>
      <c r="L7">
        <f t="shared" si="4"/>
        <v>17.509059228774465</v>
      </c>
      <c r="M7" s="22">
        <f t="shared" si="5"/>
        <v>2.978723404255319</v>
      </c>
      <c r="N7" s="22"/>
      <c r="P7">
        <v>200028.32269999999</v>
      </c>
      <c r="Q7">
        <v>13</v>
      </c>
      <c r="R7">
        <f t="shared" si="6"/>
        <v>2.5523613976519997E-2</v>
      </c>
      <c r="S7">
        <f t="shared" si="7"/>
        <v>16.257503128242593</v>
      </c>
      <c r="T7" s="22">
        <f t="shared" si="8"/>
        <v>4.5138888888888893</v>
      </c>
      <c r="W7">
        <v>160055.99950000001</v>
      </c>
      <c r="X7">
        <v>10</v>
      </c>
      <c r="Y7">
        <f t="shared" si="9"/>
        <v>2.0423145536200001E-2</v>
      </c>
      <c r="Z7">
        <f t="shared" si="10"/>
        <v>15.093177091530993</v>
      </c>
      <c r="AA7" s="22">
        <f t="shared" si="11"/>
        <v>4.4444444444444446</v>
      </c>
      <c r="AD7">
        <v>209745.8284</v>
      </c>
      <c r="AE7">
        <v>1</v>
      </c>
      <c r="AF7">
        <f t="shared" si="12"/>
        <v>2.6763567703839999E-2</v>
      </c>
      <c r="AG7">
        <f t="shared" si="13"/>
        <v>16.516618052155287</v>
      </c>
      <c r="AH7" s="22">
        <f t="shared" si="14"/>
        <v>1.7241379310344827</v>
      </c>
      <c r="AJ7">
        <v>200170.42259999999</v>
      </c>
      <c r="AK7">
        <v>8</v>
      </c>
      <c r="AL7">
        <f t="shared" si="15"/>
        <v>2.554174592376E-2</v>
      </c>
      <c r="AM7">
        <f t="shared" si="16"/>
        <v>16.261351987746355</v>
      </c>
      <c r="AN7" s="22">
        <f t="shared" si="17"/>
        <v>4.7904191616766463</v>
      </c>
    </row>
    <row r="8" spans="1:40" x14ac:dyDescent="0.35">
      <c r="B8">
        <v>313519.54300000001</v>
      </c>
      <c r="C8">
        <v>1</v>
      </c>
      <c r="D8">
        <f t="shared" si="0"/>
        <v>4.0005093686800004E-2</v>
      </c>
      <c r="E8">
        <f t="shared" si="1"/>
        <v>18.884763670004375</v>
      </c>
      <c r="F8" s="22">
        <f t="shared" si="2"/>
        <v>0.68965517241379315</v>
      </c>
      <c r="I8">
        <v>260122.31570000001</v>
      </c>
      <c r="J8">
        <v>9</v>
      </c>
      <c r="K8">
        <f t="shared" si="3"/>
        <v>3.319160748332E-2</v>
      </c>
      <c r="L8">
        <f t="shared" si="4"/>
        <v>17.745267576580574</v>
      </c>
      <c r="M8" s="22">
        <f t="shared" si="5"/>
        <v>3.8297872340425534</v>
      </c>
      <c r="N8" s="22"/>
      <c r="P8">
        <v>210336.92490000001</v>
      </c>
      <c r="Q8">
        <v>6</v>
      </c>
      <c r="R8">
        <f t="shared" si="6"/>
        <v>2.6838991617240005E-2</v>
      </c>
      <c r="S8">
        <f t="shared" si="7"/>
        <v>16.532118969605143</v>
      </c>
      <c r="T8" s="22">
        <f t="shared" si="8"/>
        <v>2.0833333333333335</v>
      </c>
      <c r="W8">
        <v>170004.64600000001</v>
      </c>
      <c r="X8">
        <v>7</v>
      </c>
      <c r="Y8">
        <f t="shared" si="9"/>
        <v>2.16925928296E-2</v>
      </c>
      <c r="Z8">
        <f t="shared" si="10"/>
        <v>15.399629723498354</v>
      </c>
      <c r="AA8" s="22">
        <f t="shared" si="11"/>
        <v>3.1111111111111112</v>
      </c>
      <c r="AD8">
        <v>229602.48310000001</v>
      </c>
      <c r="AE8">
        <v>3</v>
      </c>
      <c r="AF8">
        <f t="shared" si="12"/>
        <v>2.9297276843560004E-2</v>
      </c>
      <c r="AG8">
        <f t="shared" si="13"/>
        <v>17.022194242753525</v>
      </c>
      <c r="AH8" s="22">
        <f t="shared" si="14"/>
        <v>5.1724137931034484</v>
      </c>
      <c r="AJ8">
        <v>208381.48449999999</v>
      </c>
      <c r="AK8">
        <v>1</v>
      </c>
      <c r="AL8">
        <f t="shared" si="15"/>
        <v>2.6589477422199997E-2</v>
      </c>
      <c r="AM8">
        <f t="shared" si="16"/>
        <v>16.48072797083481</v>
      </c>
      <c r="AN8" s="22">
        <f t="shared" si="17"/>
        <v>0.59880239520958078</v>
      </c>
    </row>
    <row r="9" spans="1:40" x14ac:dyDescent="0.35">
      <c r="B9">
        <v>333007.06679999997</v>
      </c>
      <c r="C9">
        <v>1</v>
      </c>
      <c r="D9">
        <f t="shared" si="0"/>
        <v>4.2491701723679998E-2</v>
      </c>
      <c r="E9">
        <f t="shared" si="1"/>
        <v>19.268200867313173</v>
      </c>
      <c r="F9" s="22">
        <f t="shared" si="2"/>
        <v>0.68965517241379315</v>
      </c>
      <c r="I9">
        <v>270792.62560000003</v>
      </c>
      <c r="J9">
        <v>3</v>
      </c>
      <c r="K9">
        <f t="shared" si="3"/>
        <v>3.4553139026560008E-2</v>
      </c>
      <c r="L9">
        <f t="shared" si="4"/>
        <v>17.984662525648385</v>
      </c>
      <c r="M9" s="22">
        <f t="shared" si="5"/>
        <v>1.2765957446808511</v>
      </c>
      <c r="N9" s="22"/>
      <c r="P9">
        <v>218965.0203</v>
      </c>
      <c r="Q9">
        <v>11</v>
      </c>
      <c r="R9">
        <f t="shared" si="6"/>
        <v>2.7939936590280001E-2</v>
      </c>
      <c r="S9">
        <f t="shared" si="7"/>
        <v>16.755147770540557</v>
      </c>
      <c r="T9" s="22">
        <f t="shared" si="8"/>
        <v>3.8194444444444446</v>
      </c>
      <c r="W9">
        <v>178765.9566</v>
      </c>
      <c r="X9">
        <v>5</v>
      </c>
      <c r="Y9">
        <f t="shared" si="9"/>
        <v>2.2810536062159999E-2</v>
      </c>
      <c r="Z9">
        <f t="shared" si="10"/>
        <v>15.659754678162431</v>
      </c>
      <c r="AA9" s="22">
        <f t="shared" si="11"/>
        <v>2.2222222222222223</v>
      </c>
      <c r="AD9">
        <v>239020.85860000001</v>
      </c>
      <c r="AE9">
        <v>5</v>
      </c>
      <c r="AF9">
        <f t="shared" si="12"/>
        <v>3.0499061557360003E-2</v>
      </c>
      <c r="AG9">
        <f t="shared" si="13"/>
        <v>17.251834472227255</v>
      </c>
      <c r="AH9" s="22">
        <f t="shared" si="14"/>
        <v>8.6206896551724146</v>
      </c>
      <c r="AJ9">
        <v>210486.348</v>
      </c>
      <c r="AK9">
        <v>6</v>
      </c>
      <c r="AL9">
        <f t="shared" si="15"/>
        <v>2.6858058004800001E-2</v>
      </c>
      <c r="AM9">
        <f t="shared" si="16"/>
        <v>16.536032842132105</v>
      </c>
      <c r="AN9" s="22">
        <f t="shared" si="17"/>
        <v>3.5928143712574849</v>
      </c>
    </row>
    <row r="10" spans="1:40" x14ac:dyDescent="0.35">
      <c r="B10">
        <v>343200.46380000003</v>
      </c>
      <c r="C10">
        <v>1</v>
      </c>
      <c r="D10">
        <f t="shared" si="0"/>
        <v>4.3792379180880005E-2</v>
      </c>
      <c r="E10">
        <f t="shared" si="1"/>
        <v>19.462829159382959</v>
      </c>
      <c r="F10" s="22">
        <f t="shared" si="2"/>
        <v>0.68965517241379315</v>
      </c>
      <c r="I10">
        <v>279081.62910000002</v>
      </c>
      <c r="J10">
        <v>5</v>
      </c>
      <c r="K10">
        <f t="shared" si="3"/>
        <v>3.5610815873160007E-2</v>
      </c>
      <c r="L10">
        <f t="shared" si="4"/>
        <v>18.166325784245746</v>
      </c>
      <c r="M10" s="22">
        <f t="shared" si="5"/>
        <v>2.1276595744680851</v>
      </c>
      <c r="N10" s="22"/>
      <c r="P10">
        <v>230249.53880000001</v>
      </c>
      <c r="Q10">
        <v>8</v>
      </c>
      <c r="R10">
        <f t="shared" si="6"/>
        <v>2.9379841150880003E-2</v>
      </c>
      <c r="S10">
        <f t="shared" si="7"/>
        <v>17.038169646780727</v>
      </c>
      <c r="T10" s="22">
        <f t="shared" si="8"/>
        <v>2.7777777777777777</v>
      </c>
      <c r="W10">
        <v>180571.67329999999</v>
      </c>
      <c r="X10">
        <v>4</v>
      </c>
      <c r="Y10">
        <f t="shared" si="9"/>
        <v>2.3040945513080002E-2</v>
      </c>
      <c r="Z10">
        <f t="shared" si="10"/>
        <v>15.712304583381286</v>
      </c>
      <c r="AA10" s="22">
        <f t="shared" si="11"/>
        <v>1.7777777777777777</v>
      </c>
      <c r="AD10">
        <v>248825.57920000001</v>
      </c>
      <c r="AE10">
        <v>2</v>
      </c>
      <c r="AF10">
        <f t="shared" si="12"/>
        <v>3.175014390592E-2</v>
      </c>
      <c r="AG10">
        <f t="shared" si="13"/>
        <v>17.484572694206488</v>
      </c>
      <c r="AH10" s="22">
        <f t="shared" si="14"/>
        <v>3.4482758620689653</v>
      </c>
      <c r="AJ10">
        <v>219120.5729</v>
      </c>
      <c r="AK10">
        <v>8</v>
      </c>
      <c r="AL10">
        <f t="shared" si="15"/>
        <v>2.7959785102040002E-2</v>
      </c>
      <c r="AM10">
        <f t="shared" si="16"/>
        <v>16.759114446536159</v>
      </c>
      <c r="AN10" s="22">
        <f t="shared" si="17"/>
        <v>4.7904191616766463</v>
      </c>
    </row>
    <row r="11" spans="1:40" x14ac:dyDescent="0.35">
      <c r="B11">
        <v>346667.13520000002</v>
      </c>
      <c r="C11">
        <v>1</v>
      </c>
      <c r="D11">
        <f t="shared" si="0"/>
        <v>4.4234726451520004E-2</v>
      </c>
      <c r="E11">
        <f t="shared" si="1"/>
        <v>19.528141157029737</v>
      </c>
      <c r="F11" s="22">
        <f t="shared" si="2"/>
        <v>0.68965517241379315</v>
      </c>
      <c r="I11">
        <v>290529.6568</v>
      </c>
      <c r="J11">
        <v>6</v>
      </c>
      <c r="K11">
        <f t="shared" si="3"/>
        <v>3.7071584207679996E-2</v>
      </c>
      <c r="L11">
        <f t="shared" si="4"/>
        <v>18.411401076867332</v>
      </c>
      <c r="M11" s="22">
        <f t="shared" si="5"/>
        <v>2.5531914893617023</v>
      </c>
      <c r="N11" s="22"/>
      <c r="P11">
        <v>239694.45670000001</v>
      </c>
      <c r="Q11">
        <v>8</v>
      </c>
      <c r="R11">
        <f t="shared" si="6"/>
        <v>3.0585012674920004E-2</v>
      </c>
      <c r="S11">
        <f t="shared" si="7"/>
        <v>17.268025393299727</v>
      </c>
      <c r="T11" s="22">
        <f t="shared" si="8"/>
        <v>2.7777777777777777</v>
      </c>
      <c r="W11">
        <v>189877.5632</v>
      </c>
      <c r="X11">
        <v>6</v>
      </c>
      <c r="Y11">
        <f t="shared" si="9"/>
        <v>2.4228377064320003E-2</v>
      </c>
      <c r="Z11">
        <f t="shared" si="10"/>
        <v>15.977711128731663</v>
      </c>
      <c r="AA11" s="22">
        <f t="shared" si="11"/>
        <v>2.6666666666666665</v>
      </c>
      <c r="AD11">
        <v>259032.49299999999</v>
      </c>
      <c r="AE11">
        <v>2</v>
      </c>
      <c r="AF11">
        <f t="shared" si="12"/>
        <v>3.3052546106800001E-2</v>
      </c>
      <c r="AG11">
        <f t="shared" si="13"/>
        <v>17.720450704571057</v>
      </c>
      <c r="AH11" s="22">
        <f t="shared" si="14"/>
        <v>3.4482758620689653</v>
      </c>
      <c r="AJ11">
        <v>230413.1078</v>
      </c>
      <c r="AK11">
        <v>5</v>
      </c>
      <c r="AL11">
        <f t="shared" si="15"/>
        <v>2.9400712555280002E-2</v>
      </c>
      <c r="AM11">
        <f t="shared" si="16"/>
        <v>17.042203323612569</v>
      </c>
      <c r="AN11" s="22">
        <f t="shared" si="17"/>
        <v>2.9940119760479043</v>
      </c>
    </row>
    <row r="12" spans="1:40" x14ac:dyDescent="0.35">
      <c r="B12">
        <v>383319.3346</v>
      </c>
      <c r="C12">
        <v>1</v>
      </c>
      <c r="D12">
        <f t="shared" si="0"/>
        <v>4.8911547094959998E-2</v>
      </c>
      <c r="E12">
        <f t="shared" si="1"/>
        <v>20.193437614073289</v>
      </c>
      <c r="F12" s="22">
        <f t="shared" si="2"/>
        <v>0.68965517241379315</v>
      </c>
      <c r="I12">
        <v>299422.8138</v>
      </c>
      <c r="J12">
        <v>9</v>
      </c>
      <c r="K12">
        <f t="shared" si="3"/>
        <v>3.820635104088E-2</v>
      </c>
      <c r="L12">
        <f t="shared" si="4"/>
        <v>18.597374825274869</v>
      </c>
      <c r="M12" s="22">
        <f t="shared" si="5"/>
        <v>3.8297872340425534</v>
      </c>
      <c r="N12" s="22"/>
      <c r="P12">
        <v>249526.80859999999</v>
      </c>
      <c r="Q12">
        <v>8</v>
      </c>
      <c r="R12">
        <f t="shared" si="6"/>
        <v>3.1839620777360002E-2</v>
      </c>
      <c r="S12">
        <f t="shared" si="7"/>
        <v>17.500982042657789</v>
      </c>
      <c r="T12" s="22">
        <f t="shared" si="8"/>
        <v>2.7777777777777777</v>
      </c>
      <c r="W12">
        <v>199663.03880000001</v>
      </c>
      <c r="X12">
        <v>2</v>
      </c>
      <c r="Y12">
        <f t="shared" si="9"/>
        <v>2.5477003750880002E-2</v>
      </c>
      <c r="Z12">
        <f t="shared" si="10"/>
        <v>16.247600825929315</v>
      </c>
      <c r="AA12" s="22">
        <f t="shared" si="11"/>
        <v>0.88888888888888884</v>
      </c>
      <c r="AD12">
        <v>280719.56910000002</v>
      </c>
      <c r="AE12">
        <v>2</v>
      </c>
      <c r="AF12">
        <f t="shared" si="12"/>
        <v>3.5819817017160006E-2</v>
      </c>
      <c r="AG12">
        <f t="shared" si="13"/>
        <v>18.201796086221957</v>
      </c>
      <c r="AH12" s="22">
        <f t="shared" si="14"/>
        <v>3.4482758620689653</v>
      </c>
      <c r="AJ12">
        <v>239864.73540000001</v>
      </c>
      <c r="AK12">
        <v>2</v>
      </c>
      <c r="AL12">
        <f t="shared" si="15"/>
        <v>3.0606740237040003E-2</v>
      </c>
      <c r="AM12">
        <f t="shared" si="16"/>
        <v>17.272113487993863</v>
      </c>
      <c r="AN12" s="22">
        <f t="shared" si="17"/>
        <v>1.1976047904191616</v>
      </c>
    </row>
    <row r="13" spans="1:40" x14ac:dyDescent="0.35">
      <c r="B13">
        <v>395052.7977</v>
      </c>
      <c r="C13">
        <v>1</v>
      </c>
      <c r="D13">
        <f t="shared" si="0"/>
        <v>5.040873698652E-2</v>
      </c>
      <c r="E13">
        <f t="shared" si="1"/>
        <v>20.397411730598069</v>
      </c>
      <c r="F13" s="22">
        <f t="shared" si="2"/>
        <v>0.68965517241379315</v>
      </c>
      <c r="I13">
        <v>308588.19160000002</v>
      </c>
      <c r="J13">
        <v>5</v>
      </c>
      <c r="K13">
        <f t="shared" si="3"/>
        <v>3.9375853248160002E-2</v>
      </c>
      <c r="L13">
        <f t="shared" si="4"/>
        <v>18.785227094591161</v>
      </c>
      <c r="M13" s="22">
        <f t="shared" si="5"/>
        <v>2.1276595744680851</v>
      </c>
      <c r="N13" s="22"/>
      <c r="P13">
        <v>259762.48699999999</v>
      </c>
      <c r="Q13">
        <v>9</v>
      </c>
      <c r="R13">
        <f t="shared" si="6"/>
        <v>3.3145693341200003E-2</v>
      </c>
      <c r="S13">
        <f t="shared" si="7"/>
        <v>17.737081423763843</v>
      </c>
      <c r="T13" s="22">
        <f t="shared" si="8"/>
        <v>3.125</v>
      </c>
      <c r="W13">
        <v>209952.81580000001</v>
      </c>
      <c r="X13">
        <v>2</v>
      </c>
      <c r="Y13">
        <f t="shared" si="9"/>
        <v>2.6789979296080003E-2</v>
      </c>
      <c r="Z13">
        <f t="shared" si="10"/>
        <v>16.522049400308504</v>
      </c>
      <c r="AA13" s="22">
        <f t="shared" si="11"/>
        <v>0.88888888888888884</v>
      </c>
      <c r="AD13">
        <v>289312.43780000001</v>
      </c>
      <c r="AE13">
        <v>2</v>
      </c>
      <c r="AF13">
        <f t="shared" si="12"/>
        <v>3.6916267063280002E-2</v>
      </c>
      <c r="AG13">
        <f t="shared" si="13"/>
        <v>18.385652612015772</v>
      </c>
      <c r="AH13" s="22">
        <f t="shared" si="14"/>
        <v>3.4482758620689653</v>
      </c>
      <c r="AJ13">
        <v>249704.0722</v>
      </c>
      <c r="AK13">
        <v>5</v>
      </c>
      <c r="AL13">
        <f t="shared" si="15"/>
        <v>3.186223961272E-2</v>
      </c>
      <c r="AM13">
        <f t="shared" si="16"/>
        <v>17.505125288517203</v>
      </c>
      <c r="AN13" s="22">
        <f t="shared" si="17"/>
        <v>2.9940119760479043</v>
      </c>
    </row>
    <row r="14" spans="1:40" x14ac:dyDescent="0.35">
      <c r="B14">
        <v>534071.37800000003</v>
      </c>
      <c r="C14">
        <v>1</v>
      </c>
      <c r="D14">
        <f t="shared" si="0"/>
        <v>6.8147507832800006E-2</v>
      </c>
      <c r="E14">
        <f t="shared" si="1"/>
        <v>22.553976128715679</v>
      </c>
      <c r="F14" s="22">
        <f t="shared" si="2"/>
        <v>0.68965517241379315</v>
      </c>
      <c r="I14">
        <v>318034.12310000003</v>
      </c>
      <c r="J14">
        <v>2</v>
      </c>
      <c r="K14">
        <f t="shared" si="3"/>
        <v>4.0581154107560004E-2</v>
      </c>
      <c r="L14">
        <f t="shared" si="4"/>
        <v>18.974976863424381</v>
      </c>
      <c r="M14" s="22">
        <f t="shared" si="5"/>
        <v>0.85106382978723405</v>
      </c>
      <c r="N14" s="22"/>
      <c r="P14">
        <v>270418.0367</v>
      </c>
      <c r="Q14">
        <v>7</v>
      </c>
      <c r="R14">
        <f t="shared" si="6"/>
        <v>3.4505341482919998E-2</v>
      </c>
      <c r="S14">
        <f t="shared" si="7"/>
        <v>17.97636593866558</v>
      </c>
      <c r="T14" s="22">
        <f t="shared" si="8"/>
        <v>2.4305555555555554</v>
      </c>
      <c r="W14">
        <v>218565.155</v>
      </c>
      <c r="X14">
        <v>5</v>
      </c>
      <c r="Y14">
        <f t="shared" si="9"/>
        <v>2.7888913778000003E-2</v>
      </c>
      <c r="Z14">
        <f t="shared" si="10"/>
        <v>16.744942358692551</v>
      </c>
      <c r="AA14" s="22">
        <f t="shared" si="11"/>
        <v>2.2222222222222223</v>
      </c>
      <c r="AD14">
        <v>301180.13689999998</v>
      </c>
      <c r="AE14">
        <v>2</v>
      </c>
      <c r="AF14">
        <f t="shared" si="12"/>
        <v>3.8430585468439998E-2</v>
      </c>
      <c r="AG14">
        <f t="shared" si="13"/>
        <v>18.633686762833573</v>
      </c>
      <c r="AH14" s="22">
        <f t="shared" si="14"/>
        <v>3.4482758620689653</v>
      </c>
      <c r="AJ14">
        <v>259947.022</v>
      </c>
      <c r="AK14">
        <v>6</v>
      </c>
      <c r="AL14">
        <f t="shared" si="15"/>
        <v>3.31692400072E-2</v>
      </c>
      <c r="AM14">
        <f t="shared" si="16"/>
        <v>17.741280564284143</v>
      </c>
      <c r="AN14" s="22">
        <f t="shared" si="17"/>
        <v>3.5928143712574849</v>
      </c>
    </row>
    <row r="15" spans="1:40" x14ac:dyDescent="0.35">
      <c r="B15">
        <v>620971.09470000002</v>
      </c>
      <c r="C15">
        <v>1</v>
      </c>
      <c r="D15">
        <f t="shared" si="0"/>
        <v>7.9235911683720003E-2</v>
      </c>
      <c r="E15">
        <f t="shared" si="1"/>
        <v>23.716311365099052</v>
      </c>
      <c r="F15" s="22">
        <f t="shared" si="2"/>
        <v>0.68965517241379315</v>
      </c>
      <c r="I15">
        <v>321246.58899999998</v>
      </c>
      <c r="J15">
        <v>4</v>
      </c>
      <c r="K15">
        <f t="shared" si="3"/>
        <v>4.0991064756399999E-2</v>
      </c>
      <c r="L15">
        <f t="shared" si="4"/>
        <v>19.038651759849358</v>
      </c>
      <c r="M15" s="22">
        <f t="shared" si="5"/>
        <v>1.7021276595744681</v>
      </c>
      <c r="N15" s="22"/>
      <c r="P15">
        <v>278695.57390000002</v>
      </c>
      <c r="Q15">
        <v>6</v>
      </c>
      <c r="R15">
        <f t="shared" si="6"/>
        <v>3.5561555229640003E-2</v>
      </c>
      <c r="S15">
        <f t="shared" si="7"/>
        <v>18.157945391687154</v>
      </c>
      <c r="T15" s="22">
        <f t="shared" si="8"/>
        <v>2.0833333333333335</v>
      </c>
      <c r="W15">
        <v>220772.88380000001</v>
      </c>
      <c r="X15">
        <v>3</v>
      </c>
      <c r="Y15">
        <f t="shared" si="9"/>
        <v>2.8170619972880003E-2</v>
      </c>
      <c r="Z15">
        <f t="shared" si="10"/>
        <v>16.801133860594707</v>
      </c>
      <c r="AA15" s="22">
        <f t="shared" si="11"/>
        <v>1.3333333333333333</v>
      </c>
      <c r="AD15">
        <v>310399.30670000002</v>
      </c>
      <c r="AE15">
        <v>2</v>
      </c>
      <c r="AF15">
        <f t="shared" si="12"/>
        <v>3.9606951534920005E-2</v>
      </c>
      <c r="AG15">
        <f t="shared" si="13"/>
        <v>18.821905820871184</v>
      </c>
      <c r="AH15" s="22">
        <f t="shared" si="14"/>
        <v>3.4482758620689653</v>
      </c>
      <c r="AJ15">
        <v>270610.14130000002</v>
      </c>
      <c r="AK15">
        <v>2</v>
      </c>
      <c r="AL15">
        <f t="shared" si="15"/>
        <v>3.4529854029880007E-2</v>
      </c>
      <c r="AM15">
        <f t="shared" si="16"/>
        <v>17.980621726239114</v>
      </c>
      <c r="AN15" s="22">
        <f t="shared" si="17"/>
        <v>1.1976047904191616</v>
      </c>
    </row>
    <row r="16" spans="1:40" x14ac:dyDescent="0.35">
      <c r="B16">
        <v>686624.72629999998</v>
      </c>
      <c r="C16">
        <v>1</v>
      </c>
      <c r="D16">
        <f t="shared" si="0"/>
        <v>8.7613315075879994E-2</v>
      </c>
      <c r="E16">
        <f t="shared" si="1"/>
        <v>24.524292923451203</v>
      </c>
      <c r="F16" s="22">
        <f t="shared" si="2"/>
        <v>0.68965517241379315</v>
      </c>
      <c r="I16">
        <v>327769.196</v>
      </c>
      <c r="J16">
        <v>1</v>
      </c>
      <c r="K16">
        <f t="shared" si="3"/>
        <v>4.1823349409600002E-2</v>
      </c>
      <c r="L16">
        <f t="shared" si="4"/>
        <v>19.166643296581199</v>
      </c>
      <c r="M16" s="22">
        <f t="shared" si="5"/>
        <v>0.42553191489361702</v>
      </c>
      <c r="N16" s="22"/>
      <c r="P16">
        <v>290127.76549999998</v>
      </c>
      <c r="Q16">
        <v>4</v>
      </c>
      <c r="R16">
        <f t="shared" si="6"/>
        <v>3.7020302877799997E-2</v>
      </c>
      <c r="S16">
        <f t="shared" si="7"/>
        <v>18.402907627938713</v>
      </c>
      <c r="T16" s="22">
        <f t="shared" si="8"/>
        <v>1.3888888888888888</v>
      </c>
      <c r="W16">
        <v>229829.06599999999</v>
      </c>
      <c r="X16">
        <v>8</v>
      </c>
      <c r="Y16">
        <f t="shared" si="9"/>
        <v>2.9326188821600003E-2</v>
      </c>
      <c r="Z16">
        <f t="shared" si="10"/>
        <v>17.027791844952617</v>
      </c>
      <c r="AA16" s="22">
        <f t="shared" si="11"/>
        <v>3.5555555555555554</v>
      </c>
      <c r="AD16">
        <v>319900.67670000001</v>
      </c>
      <c r="AE16">
        <v>3</v>
      </c>
      <c r="AF16">
        <f t="shared" si="12"/>
        <v>4.0819326346920003E-2</v>
      </c>
      <c r="AG16">
        <f t="shared" si="13"/>
        <v>19.012026081715277</v>
      </c>
      <c r="AH16" s="22">
        <f t="shared" si="14"/>
        <v>5.1724137931034484</v>
      </c>
      <c r="AJ16">
        <v>278893.5589</v>
      </c>
      <c r="AK16">
        <v>1</v>
      </c>
      <c r="AL16">
        <f t="shared" si="15"/>
        <v>3.5586818115639997E-2</v>
      </c>
      <c r="AM16">
        <f t="shared" si="16"/>
        <v>18.162244168077379</v>
      </c>
      <c r="AN16" s="22">
        <f t="shared" si="17"/>
        <v>0.59880239520958078</v>
      </c>
    </row>
    <row r="17" spans="2:40" x14ac:dyDescent="0.35">
      <c r="B17">
        <v>707642.41359999997</v>
      </c>
      <c r="C17">
        <v>1</v>
      </c>
      <c r="D17">
        <f t="shared" si="0"/>
        <v>9.0295171975359995E-2</v>
      </c>
      <c r="E17">
        <f t="shared" si="1"/>
        <v>24.77201305367441</v>
      </c>
      <c r="F17" s="22">
        <f t="shared" si="2"/>
        <v>0.68965517241379315</v>
      </c>
      <c r="I17">
        <v>331079.99599999998</v>
      </c>
      <c r="J17">
        <v>4</v>
      </c>
      <c r="K17">
        <f t="shared" si="3"/>
        <v>4.2245807489599996E-2</v>
      </c>
      <c r="L17">
        <f t="shared" si="4"/>
        <v>19.230961374359531</v>
      </c>
      <c r="M17" s="22">
        <f t="shared" si="5"/>
        <v>1.7021276595744681</v>
      </c>
      <c r="N17" s="22"/>
      <c r="P17">
        <v>299008.62050000002</v>
      </c>
      <c r="Q17">
        <v>3</v>
      </c>
      <c r="R17">
        <f t="shared" si="6"/>
        <v>3.8153499975800004E-2</v>
      </c>
      <c r="S17">
        <f t="shared" si="7"/>
        <v>18.588795582976189</v>
      </c>
      <c r="T17" s="22">
        <f t="shared" si="8"/>
        <v>1.0416666666666667</v>
      </c>
      <c r="W17">
        <v>239256.73610000001</v>
      </c>
      <c r="X17">
        <v>6</v>
      </c>
      <c r="Y17">
        <f t="shared" si="9"/>
        <v>3.0529159526360001E-2</v>
      </c>
      <c r="Z17">
        <f t="shared" si="10"/>
        <v>17.257507591777895</v>
      </c>
      <c r="AA17" s="22">
        <f t="shared" si="11"/>
        <v>2.6666666666666665</v>
      </c>
      <c r="AD17">
        <v>339784.8345</v>
      </c>
      <c r="AE17">
        <v>2</v>
      </c>
      <c r="AF17">
        <f t="shared" si="12"/>
        <v>4.3356544882199997E-2</v>
      </c>
      <c r="AG17">
        <f t="shared" si="13"/>
        <v>19.398047222417109</v>
      </c>
      <c r="AH17" s="22">
        <f t="shared" si="14"/>
        <v>3.4482758620689653</v>
      </c>
      <c r="AJ17">
        <v>290333.87190000003</v>
      </c>
      <c r="AK17">
        <v>5</v>
      </c>
      <c r="AL17">
        <f t="shared" si="15"/>
        <v>3.7046602054440006E-2</v>
      </c>
      <c r="AM17">
        <f t="shared" si="16"/>
        <v>18.407264397237537</v>
      </c>
      <c r="AN17" s="22">
        <f t="shared" si="17"/>
        <v>2.9940119760479043</v>
      </c>
    </row>
    <row r="18" spans="2:40" x14ac:dyDescent="0.35">
      <c r="B18">
        <v>759219.74269999994</v>
      </c>
      <c r="C18">
        <v>1</v>
      </c>
      <c r="D18">
        <f t="shared" si="0"/>
        <v>9.6876439168519984E-2</v>
      </c>
      <c r="E18">
        <f t="shared" si="1"/>
        <v>25.359801283010484</v>
      </c>
      <c r="F18" s="22">
        <f t="shared" si="2"/>
        <v>0.68965517241379315</v>
      </c>
      <c r="I18">
        <v>337802.261</v>
      </c>
      <c r="J18">
        <v>1</v>
      </c>
      <c r="K18">
        <f t="shared" si="3"/>
        <v>4.3103568503600004E-2</v>
      </c>
      <c r="L18">
        <f t="shared" si="4"/>
        <v>19.360245755028856</v>
      </c>
      <c r="M18" s="22">
        <f t="shared" si="5"/>
        <v>0.42553191489361702</v>
      </c>
      <c r="N18" s="22"/>
      <c r="P18">
        <v>308161.3199</v>
      </c>
      <c r="Q18">
        <v>7</v>
      </c>
      <c r="R18">
        <f t="shared" si="6"/>
        <v>3.9321384419240005E-2</v>
      </c>
      <c r="S18">
        <f t="shared" si="7"/>
        <v>18.776561195713558</v>
      </c>
      <c r="T18" s="22">
        <f t="shared" si="8"/>
        <v>2.4305555555555554</v>
      </c>
      <c r="W18">
        <v>249071.13250000001</v>
      </c>
      <c r="X18">
        <v>7</v>
      </c>
      <c r="Y18">
        <f t="shared" si="9"/>
        <v>3.1781476507E-2</v>
      </c>
      <c r="Z18">
        <f t="shared" si="10"/>
        <v>17.490322348242444</v>
      </c>
      <c r="AA18" s="22">
        <f t="shared" si="11"/>
        <v>3.1111111111111112</v>
      </c>
      <c r="AD18">
        <v>368232.7696</v>
      </c>
      <c r="AE18">
        <v>1</v>
      </c>
      <c r="AF18">
        <f t="shared" si="12"/>
        <v>4.6986501400960001E-2</v>
      </c>
      <c r="AG18">
        <f t="shared" si="13"/>
        <v>19.924961609766985</v>
      </c>
      <c r="AH18" s="22">
        <f t="shared" si="14"/>
        <v>1.7241379310344827</v>
      </c>
      <c r="AJ18">
        <v>308380.23729999998</v>
      </c>
      <c r="AK18">
        <v>3</v>
      </c>
      <c r="AL18">
        <f t="shared" si="15"/>
        <v>3.9349318279480003E-2</v>
      </c>
      <c r="AM18">
        <f t="shared" si="16"/>
        <v>18.781006424784721</v>
      </c>
      <c r="AN18" s="22">
        <f t="shared" si="17"/>
        <v>1.7964071856287425</v>
      </c>
    </row>
    <row r="19" spans="2:40" x14ac:dyDescent="0.35">
      <c r="B19">
        <v>956660.88459999999</v>
      </c>
      <c r="C19">
        <v>1</v>
      </c>
      <c r="D19">
        <f t="shared" si="0"/>
        <v>0.12206992887496</v>
      </c>
      <c r="E19">
        <f t="shared" si="1"/>
        <v>27.391092479123515</v>
      </c>
      <c r="F19" s="22">
        <f t="shared" si="2"/>
        <v>0.68965517241379315</v>
      </c>
      <c r="I19">
        <v>341214.40500000003</v>
      </c>
      <c r="J19">
        <v>3</v>
      </c>
      <c r="K19">
        <f t="shared" si="3"/>
        <v>4.3538958078000005E-2</v>
      </c>
      <c r="L19">
        <f t="shared" si="4"/>
        <v>19.425213508614949</v>
      </c>
      <c r="M19" s="22">
        <f t="shared" si="5"/>
        <v>1.2765957446808511</v>
      </c>
      <c r="N19" s="22"/>
      <c r="P19">
        <v>311274.06050000002</v>
      </c>
      <c r="Q19">
        <v>6</v>
      </c>
      <c r="R19">
        <f t="shared" si="6"/>
        <v>3.9718570119800005E-2</v>
      </c>
      <c r="S19">
        <f t="shared" si="7"/>
        <v>18.839570262458651</v>
      </c>
      <c r="T19" s="22">
        <f t="shared" si="8"/>
        <v>2.0833333333333335</v>
      </c>
      <c r="W19">
        <v>259288.1189</v>
      </c>
      <c r="X19">
        <v>4</v>
      </c>
      <c r="Y19">
        <f t="shared" si="9"/>
        <v>3.3085163971640005E-2</v>
      </c>
      <c r="Z19">
        <f t="shared" si="10"/>
        <v>17.726277923189855</v>
      </c>
      <c r="AA19" s="22">
        <f t="shared" si="11"/>
        <v>1.7777777777777777</v>
      </c>
      <c r="AD19">
        <v>399062.4621</v>
      </c>
      <c r="AE19">
        <v>1</v>
      </c>
      <c r="AF19">
        <f t="shared" si="12"/>
        <v>5.0920370163960005E-2</v>
      </c>
      <c r="AG19">
        <f t="shared" si="13"/>
        <v>20.466188716338319</v>
      </c>
      <c r="AH19" s="22">
        <f t="shared" si="14"/>
        <v>1.7241379310344827</v>
      </c>
      <c r="AJ19">
        <v>311495.18920000002</v>
      </c>
      <c r="AK19">
        <v>1</v>
      </c>
      <c r="AL19">
        <f t="shared" si="15"/>
        <v>3.9746786141920003E-2</v>
      </c>
      <c r="AM19">
        <f t="shared" si="16"/>
        <v>18.844030408782508</v>
      </c>
      <c r="AN19" s="22">
        <f t="shared" si="17"/>
        <v>0.59880239520958078</v>
      </c>
    </row>
    <row r="20" spans="2:40" x14ac:dyDescent="0.35">
      <c r="B20">
        <v>995903.45440000005</v>
      </c>
      <c r="C20">
        <v>1</v>
      </c>
      <c r="D20">
        <f t="shared" si="0"/>
        <v>0.12707728078144001</v>
      </c>
      <c r="E20">
        <f t="shared" si="1"/>
        <v>27.760615743561072</v>
      </c>
      <c r="F20" s="22">
        <f t="shared" si="2"/>
        <v>0.68965517241379315</v>
      </c>
      <c r="I20">
        <v>348142.43959999998</v>
      </c>
      <c r="J20">
        <v>3</v>
      </c>
      <c r="K20">
        <f t="shared" si="3"/>
        <v>4.442297529296E-2</v>
      </c>
      <c r="L20">
        <f t="shared" si="4"/>
        <v>19.555803792986257</v>
      </c>
      <c r="M20" s="22">
        <f t="shared" si="5"/>
        <v>1.2765957446808511</v>
      </c>
      <c r="N20" s="22"/>
      <c r="P20">
        <v>320802.20679999999</v>
      </c>
      <c r="Q20">
        <v>3</v>
      </c>
      <c r="R20">
        <f t="shared" si="6"/>
        <v>4.0934361587680004E-2</v>
      </c>
      <c r="S20">
        <f t="shared" si="7"/>
        <v>19.02986895107837</v>
      </c>
      <c r="T20" s="22">
        <f t="shared" si="8"/>
        <v>1.0416666666666667</v>
      </c>
      <c r="W20">
        <v>269924.20980000001</v>
      </c>
      <c r="X20">
        <v>6</v>
      </c>
      <c r="Y20">
        <f t="shared" si="9"/>
        <v>3.4442329170480006E-2</v>
      </c>
      <c r="Z20">
        <f t="shared" si="10"/>
        <v>17.965416690848475</v>
      </c>
      <c r="AA20" s="22">
        <f t="shared" si="11"/>
        <v>2.6666666666666665</v>
      </c>
      <c r="AD20">
        <v>441254.28080000001</v>
      </c>
      <c r="AE20">
        <v>1</v>
      </c>
      <c r="AF20">
        <f t="shared" si="12"/>
        <v>5.630404623008E-2</v>
      </c>
      <c r="AG20">
        <f t="shared" si="13"/>
        <v>21.163443141015062</v>
      </c>
      <c r="AH20" s="22">
        <f t="shared" si="14"/>
        <v>1.7241379310344827</v>
      </c>
      <c r="AJ20">
        <v>321030.10440000001</v>
      </c>
      <c r="AK20">
        <v>3</v>
      </c>
      <c r="AL20">
        <f t="shared" si="15"/>
        <v>4.0963441321440003E-2</v>
      </c>
      <c r="AM20">
        <f t="shared" si="16"/>
        <v>19.034374151695243</v>
      </c>
      <c r="AN20" s="22">
        <f t="shared" si="17"/>
        <v>1.7964071856287425</v>
      </c>
    </row>
    <row r="21" spans="2:40" x14ac:dyDescent="0.35">
      <c r="B21">
        <v>1217624.4129999999</v>
      </c>
      <c r="C21">
        <v>1</v>
      </c>
      <c r="D21">
        <f t="shared" si="0"/>
        <v>0.15536887509880001</v>
      </c>
      <c r="E21">
        <f t="shared" si="1"/>
        <v>29.684367353629458</v>
      </c>
      <c r="F21" s="22">
        <f t="shared" si="2"/>
        <v>0.68965517241379315</v>
      </c>
      <c r="I21">
        <v>351659.02990000002</v>
      </c>
      <c r="J21">
        <v>6</v>
      </c>
      <c r="K21">
        <f t="shared" si="3"/>
        <v>4.4871692215240004E-2</v>
      </c>
      <c r="L21">
        <f t="shared" si="4"/>
        <v>19.621427787494532</v>
      </c>
      <c r="M21" s="22">
        <f t="shared" si="5"/>
        <v>2.5531914893617023</v>
      </c>
      <c r="N21" s="22"/>
      <c r="P21">
        <v>330622.01120000001</v>
      </c>
      <c r="Q21">
        <v>3</v>
      </c>
      <c r="R21">
        <f t="shared" si="6"/>
        <v>4.2187368629120002E-2</v>
      </c>
      <c r="S21">
        <f t="shared" si="7"/>
        <v>19.222089850479875</v>
      </c>
      <c r="T21" s="22">
        <f t="shared" si="8"/>
        <v>1.0416666666666667</v>
      </c>
      <c r="W21">
        <v>278186.63089999999</v>
      </c>
      <c r="X21">
        <v>2</v>
      </c>
      <c r="Y21">
        <f t="shared" si="9"/>
        <v>3.5496614102839996E-2</v>
      </c>
      <c r="Z21">
        <f t="shared" si="10"/>
        <v>18.146885545765709</v>
      </c>
      <c r="AA21" s="22">
        <f t="shared" si="11"/>
        <v>0.88888888888888884</v>
      </c>
      <c r="AD21">
        <v>450213.53</v>
      </c>
      <c r="AE21">
        <v>1</v>
      </c>
      <c r="AF21">
        <f t="shared" si="12"/>
        <v>5.7447246428000004E-2</v>
      </c>
      <c r="AG21">
        <f t="shared" si="13"/>
        <v>21.305719055827176</v>
      </c>
      <c r="AH21" s="22">
        <f t="shared" si="14"/>
        <v>1.7241379310344827</v>
      </c>
      <c r="AJ21">
        <v>340984.46429999999</v>
      </c>
      <c r="AK21">
        <v>1</v>
      </c>
      <c r="AL21">
        <f t="shared" si="15"/>
        <v>4.3509617644680004E-2</v>
      </c>
      <c r="AM21">
        <f t="shared" si="16"/>
        <v>19.42084904759578</v>
      </c>
      <c r="AN21" s="22">
        <f t="shared" si="17"/>
        <v>0.59880239520958078</v>
      </c>
    </row>
    <row r="22" spans="2:40" x14ac:dyDescent="0.35">
      <c r="B22">
        <v>1267571.7990000001</v>
      </c>
      <c r="C22">
        <v>1</v>
      </c>
      <c r="D22">
        <f t="shared" si="0"/>
        <v>0.16174216155240001</v>
      </c>
      <c r="E22">
        <f t="shared" si="1"/>
        <v>30.084828350671124</v>
      </c>
      <c r="F22" s="22">
        <f t="shared" si="2"/>
        <v>0.68965517241379315</v>
      </c>
      <c r="I22">
        <v>358799.13260000001</v>
      </c>
      <c r="J22">
        <v>7</v>
      </c>
      <c r="K22">
        <f t="shared" si="3"/>
        <v>4.5782769319760004E-2</v>
      </c>
      <c r="L22">
        <f t="shared" si="4"/>
        <v>19.753337163926133</v>
      </c>
      <c r="M22" s="22">
        <f t="shared" si="5"/>
        <v>2.978723404255319</v>
      </c>
      <c r="N22" s="22"/>
      <c r="P22">
        <v>351172.57799999998</v>
      </c>
      <c r="Q22">
        <v>3</v>
      </c>
      <c r="R22">
        <f t="shared" si="6"/>
        <v>4.48096209528E-2</v>
      </c>
      <c r="S22">
        <f t="shared" si="7"/>
        <v>19.612376135597163</v>
      </c>
      <c r="T22" s="22">
        <f t="shared" si="8"/>
        <v>1.0416666666666667</v>
      </c>
      <c r="W22">
        <v>280996.5969</v>
      </c>
      <c r="X22">
        <v>4</v>
      </c>
      <c r="Y22">
        <f t="shared" si="9"/>
        <v>3.5855165764440006E-2</v>
      </c>
      <c r="Z22">
        <f t="shared" si="10"/>
        <v>18.207781591915928</v>
      </c>
      <c r="AA22" s="22">
        <f t="shared" si="11"/>
        <v>1.7777777777777777</v>
      </c>
      <c r="AD22">
        <v>468681.44919999997</v>
      </c>
      <c r="AE22">
        <v>2</v>
      </c>
      <c r="AF22">
        <f t="shared" si="12"/>
        <v>5.9803752917919999E-2</v>
      </c>
      <c r="AG22">
        <f t="shared" si="13"/>
        <v>21.593146761803506</v>
      </c>
      <c r="AH22" s="22">
        <f t="shared" si="14"/>
        <v>3.4482758620689653</v>
      </c>
      <c r="AJ22">
        <v>351422.05060000002</v>
      </c>
      <c r="AK22">
        <v>2</v>
      </c>
      <c r="AL22">
        <f t="shared" si="15"/>
        <v>4.4841453656560004E-2</v>
      </c>
      <c r="AM22">
        <f t="shared" si="16"/>
        <v>19.617019239518818</v>
      </c>
      <c r="AN22" s="22">
        <f t="shared" si="17"/>
        <v>1.1976047904191616</v>
      </c>
    </row>
    <row r="23" spans="2:40" x14ac:dyDescent="0.35">
      <c r="B23">
        <v>1473820.692</v>
      </c>
      <c r="C23">
        <v>1</v>
      </c>
      <c r="D23">
        <f t="shared" si="0"/>
        <v>0.18805952029920001</v>
      </c>
      <c r="E23">
        <f t="shared" si="1"/>
        <v>31.63527142789972</v>
      </c>
      <c r="F23" s="22">
        <f t="shared" si="2"/>
        <v>0.68965517241379315</v>
      </c>
      <c r="I23">
        <v>369782.02860000002</v>
      </c>
      <c r="J23">
        <v>2</v>
      </c>
      <c r="K23">
        <f t="shared" si="3"/>
        <v>4.7184186849360009E-2</v>
      </c>
      <c r="L23">
        <f t="shared" si="4"/>
        <v>19.952865821564664</v>
      </c>
      <c r="M23" s="22">
        <f t="shared" si="5"/>
        <v>0.85106382978723405</v>
      </c>
      <c r="N23" s="22"/>
      <c r="P23">
        <v>358302.80379999999</v>
      </c>
      <c r="Q23">
        <v>4</v>
      </c>
      <c r="R23">
        <f t="shared" si="6"/>
        <v>4.5719437764880001E-2</v>
      </c>
      <c r="S23">
        <f t="shared" si="7"/>
        <v>19.744224661109314</v>
      </c>
      <c r="T23" s="22">
        <f t="shared" si="8"/>
        <v>1.3888888888888888</v>
      </c>
      <c r="W23">
        <v>289597.94549999997</v>
      </c>
      <c r="X23">
        <v>2</v>
      </c>
      <c r="Y23">
        <f t="shared" si="9"/>
        <v>3.6952697845799999E-2</v>
      </c>
      <c r="Z23">
        <f t="shared" si="10"/>
        <v>18.391698578144585</v>
      </c>
      <c r="AA23" s="22">
        <f t="shared" si="11"/>
        <v>0.88888888888888884</v>
      </c>
      <c r="AD23">
        <v>483027.85960000003</v>
      </c>
      <c r="AE23">
        <v>1</v>
      </c>
      <c r="AF23">
        <f t="shared" si="12"/>
        <v>6.1634354884960003E-2</v>
      </c>
      <c r="AG23">
        <f t="shared" si="13"/>
        <v>21.811259354457697</v>
      </c>
      <c r="AH23" s="22">
        <f t="shared" si="14"/>
        <v>1.7241379310344827</v>
      </c>
      <c r="AJ23">
        <v>358557.34169999999</v>
      </c>
      <c r="AK23">
        <v>2</v>
      </c>
      <c r="AL23">
        <f t="shared" si="15"/>
        <v>4.5751916800920001E-2</v>
      </c>
      <c r="AM23">
        <f t="shared" si="16"/>
        <v>19.748898979242629</v>
      </c>
      <c r="AN23" s="22">
        <f t="shared" si="17"/>
        <v>1.1976047904191616</v>
      </c>
    </row>
    <row r="24" spans="2:40" x14ac:dyDescent="0.35">
      <c r="C24">
        <f>SUM(C2:C23)</f>
        <v>24</v>
      </c>
      <c r="D24" t="e">
        <f>AVERAGE(#REF!)</f>
        <v>#REF!</v>
      </c>
      <c r="F24" s="22"/>
      <c r="I24">
        <v>381101.1128</v>
      </c>
      <c r="J24">
        <v>1</v>
      </c>
      <c r="K24">
        <f t="shared" si="3"/>
        <v>4.8628501993280004E-2</v>
      </c>
      <c r="L24">
        <f t="shared" si="4"/>
        <v>20.154409921657642</v>
      </c>
      <c r="M24" s="22">
        <f t="shared" si="5"/>
        <v>0.42553191489361702</v>
      </c>
      <c r="N24" s="22"/>
      <c r="P24">
        <v>361922.02399999998</v>
      </c>
      <c r="Q24">
        <v>1</v>
      </c>
      <c r="R24">
        <f t="shared" si="6"/>
        <v>4.6181250262399998E-2</v>
      </c>
      <c r="S24">
        <f t="shared" si="7"/>
        <v>19.810480944392776</v>
      </c>
      <c r="T24" s="22">
        <f t="shared" si="8"/>
        <v>0.34722222222222221</v>
      </c>
      <c r="W24">
        <v>298462.58260000002</v>
      </c>
      <c r="X24">
        <v>1</v>
      </c>
      <c r="Y24">
        <f t="shared" si="9"/>
        <v>3.8083825539760009E-2</v>
      </c>
      <c r="Z24">
        <f t="shared" si="10"/>
        <v>18.577473309850088</v>
      </c>
      <c r="AA24" s="22">
        <f t="shared" si="11"/>
        <v>0.44444444444444442</v>
      </c>
      <c r="AD24">
        <v>502841.83419999998</v>
      </c>
      <c r="AE24">
        <v>2</v>
      </c>
      <c r="AF24">
        <f t="shared" si="12"/>
        <v>6.4162618043919997E-2</v>
      </c>
      <c r="AG24">
        <f t="shared" si="13"/>
        <v>22.105507119594883</v>
      </c>
      <c r="AH24" s="22">
        <f t="shared" si="14"/>
        <v>3.4482758620689653</v>
      </c>
      <c r="AJ24">
        <v>362179.13299999997</v>
      </c>
      <c r="AK24">
        <v>2</v>
      </c>
      <c r="AL24">
        <f t="shared" si="15"/>
        <v>4.6214057370799998E-2</v>
      </c>
      <c r="AM24">
        <f t="shared" si="16"/>
        <v>19.815170948459478</v>
      </c>
      <c r="AN24" s="22">
        <f t="shared" si="17"/>
        <v>1.1976047904191616</v>
      </c>
    </row>
    <row r="25" spans="2:40" x14ac:dyDescent="0.35">
      <c r="B25" t="s">
        <v>5</v>
      </c>
      <c r="C25" s="24">
        <f>C24/0.000007266</f>
        <v>3303055.3261767132</v>
      </c>
      <c r="F25" s="22"/>
      <c r="I25">
        <v>388839.00910000002</v>
      </c>
      <c r="J25">
        <v>2</v>
      </c>
      <c r="K25">
        <f t="shared" si="3"/>
        <v>4.9615857561160007E-2</v>
      </c>
      <c r="L25">
        <f t="shared" si="4"/>
        <v>20.289902389133008</v>
      </c>
      <c r="M25" s="22">
        <f t="shared" si="5"/>
        <v>0.85106382978723405</v>
      </c>
      <c r="N25" s="22"/>
      <c r="P25">
        <v>369270.50709999999</v>
      </c>
      <c r="Q25">
        <v>5</v>
      </c>
      <c r="R25">
        <f t="shared" si="6"/>
        <v>4.7118916705960003E-2</v>
      </c>
      <c r="S25">
        <f t="shared" si="7"/>
        <v>19.943661273265683</v>
      </c>
      <c r="T25" s="22">
        <f t="shared" si="8"/>
        <v>1.7361111111111112</v>
      </c>
      <c r="W25">
        <v>310705.62390000001</v>
      </c>
      <c r="X25">
        <v>2</v>
      </c>
      <c r="Y25">
        <f t="shared" si="9"/>
        <v>3.9646037609640007E-2</v>
      </c>
      <c r="Z25">
        <f t="shared" si="10"/>
        <v>18.828095244036842</v>
      </c>
      <c r="AA25" s="22">
        <f t="shared" si="11"/>
        <v>0.88888888888888884</v>
      </c>
      <c r="AD25">
        <v>513051.56030000001</v>
      </c>
      <c r="AE25">
        <v>1</v>
      </c>
      <c r="AF25">
        <f t="shared" si="12"/>
        <v>6.5465379094280005E-2</v>
      </c>
      <c r="AG25">
        <f t="shared" si="13"/>
        <v>22.254116268834533</v>
      </c>
      <c r="AH25" s="22">
        <f t="shared" si="14"/>
        <v>1.7241379310344827</v>
      </c>
      <c r="AJ25">
        <v>369532.83649999998</v>
      </c>
      <c r="AK25">
        <v>1</v>
      </c>
      <c r="AL25">
        <f t="shared" si="15"/>
        <v>4.7152389937400001E-2</v>
      </c>
      <c r="AM25">
        <f t="shared" si="16"/>
        <v>19.948382807744405</v>
      </c>
      <c r="AN25" s="22">
        <f t="shared" si="17"/>
        <v>0.59880239520958078</v>
      </c>
    </row>
    <row r="26" spans="2:40" x14ac:dyDescent="0.35">
      <c r="C26" t="s">
        <v>80</v>
      </c>
      <c r="D26" s="23">
        <f>AVERAGE(D2:D23)</f>
        <v>7.4959042388480002E-2</v>
      </c>
      <c r="I26">
        <v>400741.43030000001</v>
      </c>
      <c r="J26">
        <v>2</v>
      </c>
      <c r="K26">
        <f t="shared" si="3"/>
        <v>5.1134606506280003E-2</v>
      </c>
      <c r="L26">
        <f t="shared" si="4"/>
        <v>20.49485089773923</v>
      </c>
      <c r="M26" s="22">
        <f t="shared" si="5"/>
        <v>0.85106382978723405</v>
      </c>
      <c r="N26" s="22"/>
      <c r="P26">
        <v>380573.93349999998</v>
      </c>
      <c r="Q26">
        <v>2</v>
      </c>
      <c r="R26">
        <f t="shared" si="6"/>
        <v>4.8561233914600002E-2</v>
      </c>
      <c r="S26">
        <f t="shared" si="7"/>
        <v>20.145112397258345</v>
      </c>
      <c r="T26" s="22">
        <f t="shared" si="8"/>
        <v>0.69444444444444442</v>
      </c>
      <c r="W26">
        <v>320216.37030000001</v>
      </c>
      <c r="X26">
        <v>2</v>
      </c>
      <c r="Y26">
        <f t="shared" si="9"/>
        <v>4.0859608850280005E-2</v>
      </c>
      <c r="Z26">
        <f t="shared" si="10"/>
        <v>19.018278023988319</v>
      </c>
      <c r="AA26" s="22">
        <f t="shared" si="11"/>
        <v>0.88888888888888884</v>
      </c>
      <c r="AD26">
        <v>534097.11780000001</v>
      </c>
      <c r="AE26">
        <v>1</v>
      </c>
      <c r="AF26">
        <f t="shared" si="12"/>
        <v>6.8150792231279997E-2</v>
      </c>
      <c r="AG26">
        <f t="shared" si="13"/>
        <v>22.554338455758174</v>
      </c>
      <c r="AH26" s="22">
        <f t="shared" si="14"/>
        <v>1.7241379310344827</v>
      </c>
      <c r="AJ26">
        <v>388576.97460000002</v>
      </c>
      <c r="AK26">
        <v>2</v>
      </c>
      <c r="AL26">
        <f t="shared" si="15"/>
        <v>4.9582421958960003E-2</v>
      </c>
      <c r="AM26">
        <f t="shared" si="16"/>
        <v>20.285343648000602</v>
      </c>
      <c r="AN26" s="22">
        <f t="shared" si="17"/>
        <v>1.1976047904191616</v>
      </c>
    </row>
    <row r="27" spans="2:40" x14ac:dyDescent="0.35">
      <c r="E27" s="23"/>
      <c r="I27">
        <v>408878.10460000002</v>
      </c>
      <c r="J27">
        <v>3</v>
      </c>
      <c r="K27">
        <f t="shared" si="3"/>
        <v>5.2172846146960002E-2</v>
      </c>
      <c r="L27">
        <f t="shared" si="4"/>
        <v>20.632632054765129</v>
      </c>
      <c r="M27" s="22">
        <f t="shared" si="5"/>
        <v>1.2765957446808511</v>
      </c>
      <c r="N27" s="22"/>
      <c r="P27">
        <v>388301.12589999998</v>
      </c>
      <c r="Q27">
        <v>2</v>
      </c>
      <c r="R27">
        <f t="shared" si="6"/>
        <v>4.9547223664839997E-2</v>
      </c>
      <c r="S27">
        <f t="shared" si="7"/>
        <v>20.280542359643025</v>
      </c>
      <c r="T27" s="22">
        <f t="shared" si="8"/>
        <v>0.69444444444444442</v>
      </c>
      <c r="W27">
        <v>330018.24219999998</v>
      </c>
      <c r="X27">
        <v>2</v>
      </c>
      <c r="Y27">
        <f t="shared" si="9"/>
        <v>4.2110327704719994E-2</v>
      </c>
      <c r="Z27">
        <f t="shared" si="10"/>
        <v>19.210381844180532</v>
      </c>
      <c r="AA27" s="22">
        <f t="shared" si="11"/>
        <v>0.88888888888888884</v>
      </c>
      <c r="AD27">
        <v>539492.03819999995</v>
      </c>
      <c r="AE27">
        <v>1</v>
      </c>
      <c r="AF27">
        <f t="shared" si="12"/>
        <v>6.8839184074319992E-2</v>
      </c>
      <c r="AG27">
        <f t="shared" si="13"/>
        <v>22.630024722769967</v>
      </c>
      <c r="AH27" s="22">
        <f t="shared" si="14"/>
        <v>1.7241379310344827</v>
      </c>
      <c r="AJ27">
        <v>392501.99459999998</v>
      </c>
      <c r="AK27">
        <v>1</v>
      </c>
      <c r="AL27">
        <f t="shared" si="15"/>
        <v>5.0083254510959997E-2</v>
      </c>
      <c r="AM27">
        <f t="shared" si="16"/>
        <v>20.353415782099667</v>
      </c>
      <c r="AN27" s="22">
        <f t="shared" si="17"/>
        <v>0.59880239520958078</v>
      </c>
    </row>
    <row r="28" spans="2:40" x14ac:dyDescent="0.35">
      <c r="I28">
        <v>413008.18640000001</v>
      </c>
      <c r="J28">
        <v>1</v>
      </c>
      <c r="K28">
        <f t="shared" si="3"/>
        <v>5.2699844584640006E-2</v>
      </c>
      <c r="L28">
        <f t="shared" si="4"/>
        <v>20.701869592913699</v>
      </c>
      <c r="M28" s="22">
        <f t="shared" si="5"/>
        <v>0.42553191489361702</v>
      </c>
      <c r="N28" s="22"/>
      <c r="P28">
        <v>400187.08240000001</v>
      </c>
      <c r="Q28">
        <v>2</v>
      </c>
      <c r="R28">
        <f t="shared" si="6"/>
        <v>5.1063871714240004E-2</v>
      </c>
      <c r="S28">
        <f t="shared" si="7"/>
        <v>20.485396322267491</v>
      </c>
      <c r="T28" s="22">
        <f t="shared" si="8"/>
        <v>0.69444444444444442</v>
      </c>
      <c r="W28">
        <v>340120.1508</v>
      </c>
      <c r="X28">
        <v>1</v>
      </c>
      <c r="Y28">
        <f t="shared" si="9"/>
        <v>4.3399331242080008E-2</v>
      </c>
      <c r="Z28">
        <f t="shared" si="10"/>
        <v>19.404426105254192</v>
      </c>
      <c r="AA28" s="22">
        <f t="shared" si="11"/>
        <v>0.44444444444444442</v>
      </c>
      <c r="AD28">
        <v>550445.9118</v>
      </c>
      <c r="AE28">
        <v>1</v>
      </c>
      <c r="AF28">
        <f t="shared" si="12"/>
        <v>7.0236898345680004E-2</v>
      </c>
      <c r="AG28">
        <f t="shared" si="13"/>
        <v>22.782160055946395</v>
      </c>
      <c r="AH28" s="22">
        <f t="shared" si="14"/>
        <v>1.7241379310344827</v>
      </c>
      <c r="AJ28">
        <v>400471.3749</v>
      </c>
      <c r="AK28">
        <v>4</v>
      </c>
      <c r="AL28">
        <f t="shared" si="15"/>
        <v>5.1100147437240007E-2</v>
      </c>
      <c r="AM28">
        <f t="shared" si="16"/>
        <v>20.490246108987737</v>
      </c>
      <c r="AN28" s="22">
        <f t="shared" si="17"/>
        <v>2.3952095808383231</v>
      </c>
    </row>
    <row r="29" spans="2:40" x14ac:dyDescent="0.35">
      <c r="I29">
        <v>421393.92560000002</v>
      </c>
      <c r="J29">
        <v>2</v>
      </c>
      <c r="K29">
        <f t="shared" si="3"/>
        <v>5.3769864906560008E-2</v>
      </c>
      <c r="L29">
        <f t="shared" si="4"/>
        <v>20.841042479828428</v>
      </c>
      <c r="M29" s="22">
        <f t="shared" si="5"/>
        <v>0.85106382978723405</v>
      </c>
      <c r="N29" s="22"/>
      <c r="P29">
        <v>408312.5012</v>
      </c>
      <c r="Q29">
        <v>5</v>
      </c>
      <c r="R29">
        <f t="shared" si="6"/>
        <v>5.2100675153120002E-2</v>
      </c>
      <c r="S29">
        <f t="shared" si="7"/>
        <v>20.623113918955802</v>
      </c>
      <c r="T29" s="22">
        <f t="shared" si="8"/>
        <v>1.7361111111111112</v>
      </c>
      <c r="W29">
        <v>350531.28029999998</v>
      </c>
      <c r="X29">
        <v>2</v>
      </c>
      <c r="Y29">
        <f t="shared" si="9"/>
        <v>4.4727791366280002E-2</v>
      </c>
      <c r="Z29">
        <f t="shared" si="10"/>
        <v>19.600430408268288</v>
      </c>
      <c r="AA29" s="22">
        <f t="shared" si="11"/>
        <v>0.88888888888888884</v>
      </c>
      <c r="AD29">
        <v>573025.39890000003</v>
      </c>
      <c r="AE29">
        <v>1</v>
      </c>
      <c r="AF29">
        <f t="shared" si="12"/>
        <v>7.3118040899640011E-2</v>
      </c>
      <c r="AG29">
        <f t="shared" si="13"/>
        <v>23.089505889508892</v>
      </c>
      <c r="AH29" s="22">
        <f t="shared" si="14"/>
        <v>1.7241379310344827</v>
      </c>
      <c r="AJ29">
        <v>408602.56599999999</v>
      </c>
      <c r="AK29">
        <v>2</v>
      </c>
      <c r="AL29">
        <f t="shared" si="15"/>
        <v>5.21376874216E-2</v>
      </c>
      <c r="AM29">
        <f t="shared" si="16"/>
        <v>20.627996309617</v>
      </c>
      <c r="AN29" s="22">
        <f t="shared" si="17"/>
        <v>1.1976047904191616</v>
      </c>
    </row>
    <row r="30" spans="2:40" x14ac:dyDescent="0.35">
      <c r="D30" t="s">
        <v>79</v>
      </c>
      <c r="E30" s="23">
        <f>AVERAGE(E2:E23)</f>
        <v>22.376300797373418</v>
      </c>
      <c r="I30">
        <v>429949.92920000001</v>
      </c>
      <c r="J30">
        <v>4</v>
      </c>
      <c r="K30">
        <f t="shared" si="3"/>
        <v>5.4861610965920002E-2</v>
      </c>
      <c r="L30">
        <f t="shared" si="4"/>
        <v>20.981150985972587</v>
      </c>
      <c r="M30" s="22">
        <f t="shared" si="5"/>
        <v>1.7021276595744681</v>
      </c>
      <c r="N30" s="22"/>
      <c r="P30">
        <v>412436.86989999999</v>
      </c>
      <c r="Q30">
        <v>2</v>
      </c>
      <c r="R30">
        <f t="shared" si="6"/>
        <v>5.262694459924E-2</v>
      </c>
      <c r="S30">
        <f t="shared" si="7"/>
        <v>20.692319517908974</v>
      </c>
      <c r="T30" s="22">
        <f t="shared" si="8"/>
        <v>0.69444444444444442</v>
      </c>
      <c r="W30">
        <v>361261.09610000002</v>
      </c>
      <c r="X30">
        <v>2</v>
      </c>
      <c r="Y30">
        <f t="shared" si="9"/>
        <v>4.6096915862360005E-2</v>
      </c>
      <c r="Z30">
        <f t="shared" si="10"/>
        <v>19.798414553518981</v>
      </c>
      <c r="AA30" s="22">
        <f t="shared" si="11"/>
        <v>0.88888888888888884</v>
      </c>
      <c r="AD30">
        <v>766925.5895</v>
      </c>
      <c r="AE30">
        <v>1</v>
      </c>
      <c r="AF30">
        <f t="shared" si="12"/>
        <v>9.7859705220200002E-2</v>
      </c>
      <c r="AG30">
        <f t="shared" si="13"/>
        <v>25.44531069435504</v>
      </c>
      <c r="AH30" s="22">
        <f t="shared" si="14"/>
        <v>1.7241379310344827</v>
      </c>
      <c r="AJ30">
        <v>412729.86459999997</v>
      </c>
      <c r="AK30">
        <v>1</v>
      </c>
      <c r="AL30">
        <f t="shared" si="15"/>
        <v>5.266433072296E-2</v>
      </c>
      <c r="AM30">
        <f t="shared" si="16"/>
        <v>20.697218291760624</v>
      </c>
      <c r="AN30" s="22">
        <f t="shared" si="17"/>
        <v>0.59880239520958078</v>
      </c>
    </row>
    <row r="31" spans="2:40" x14ac:dyDescent="0.35">
      <c r="D31" s="22"/>
      <c r="I31">
        <v>438679.65429999999</v>
      </c>
      <c r="J31">
        <v>3</v>
      </c>
      <c r="K31">
        <f t="shared" si="3"/>
        <v>5.5975523888680004E-2</v>
      </c>
      <c r="L31">
        <f t="shared" si="4"/>
        <v>21.122201401974969</v>
      </c>
      <c r="M31" s="22">
        <f t="shared" si="5"/>
        <v>1.2765957446808511</v>
      </c>
      <c r="N31" s="22"/>
      <c r="P31">
        <v>420811.00900000002</v>
      </c>
      <c r="Q31">
        <v>5</v>
      </c>
      <c r="R31">
        <f t="shared" si="6"/>
        <v>5.3695484748400003E-2</v>
      </c>
      <c r="S31">
        <f t="shared" si="7"/>
        <v>20.831428201334347</v>
      </c>
      <c r="T31" s="22">
        <f t="shared" si="8"/>
        <v>1.7361111111111112</v>
      </c>
      <c r="W31">
        <v>368596.15970000002</v>
      </c>
      <c r="X31">
        <v>1</v>
      </c>
      <c r="Y31">
        <f t="shared" si="9"/>
        <v>4.7032869977720007E-2</v>
      </c>
      <c r="Z31">
        <f t="shared" si="10"/>
        <v>19.931513763661151</v>
      </c>
      <c r="AA31" s="22">
        <f t="shared" si="11"/>
        <v>0.44444444444444442</v>
      </c>
      <c r="AD31">
        <v>882796.30039999995</v>
      </c>
      <c r="AE31">
        <v>1</v>
      </c>
      <c r="AF31">
        <f t="shared" si="12"/>
        <v>0.11264480793103999</v>
      </c>
      <c r="AG31">
        <f t="shared" si="13"/>
        <v>26.667165116807325</v>
      </c>
      <c r="AH31" s="22">
        <f t="shared" si="14"/>
        <v>1.7241379310344827</v>
      </c>
      <c r="AJ31">
        <v>421109.95270000002</v>
      </c>
      <c r="AK31">
        <v>2</v>
      </c>
      <c r="AL31">
        <f t="shared" si="15"/>
        <v>5.3733629964520004E-2</v>
      </c>
      <c r="AM31">
        <f t="shared" si="16"/>
        <v>20.836359908616611</v>
      </c>
      <c r="AN31" s="22">
        <f t="shared" si="17"/>
        <v>1.1976047904191616</v>
      </c>
    </row>
    <row r="32" spans="2:40" x14ac:dyDescent="0.35">
      <c r="F32" s="22"/>
      <c r="I32">
        <v>452107.70520000003</v>
      </c>
      <c r="J32">
        <v>2</v>
      </c>
      <c r="K32">
        <f t="shared" si="3"/>
        <v>5.7688943183520011E-2</v>
      </c>
      <c r="L32">
        <f t="shared" si="4"/>
        <v>21.335556970846454</v>
      </c>
      <c r="M32" s="22">
        <f t="shared" si="5"/>
        <v>0.85106382978723405</v>
      </c>
      <c r="N32" s="22"/>
      <c r="P32">
        <v>429355.17700000003</v>
      </c>
      <c r="Q32">
        <v>1</v>
      </c>
      <c r="R32">
        <f t="shared" si="6"/>
        <v>5.478572058520001E-2</v>
      </c>
      <c r="S32">
        <f t="shared" si="7"/>
        <v>20.971472072851757</v>
      </c>
      <c r="T32" s="22">
        <f t="shared" si="8"/>
        <v>0.34722222222222221</v>
      </c>
      <c r="W32">
        <v>379878.94420000003</v>
      </c>
      <c r="X32">
        <v>1</v>
      </c>
      <c r="Y32">
        <f t="shared" si="9"/>
        <v>4.8472553279920005E-2</v>
      </c>
      <c r="Z32">
        <f t="shared" si="10"/>
        <v>20.132842185121554</v>
      </c>
      <c r="AA32" s="22">
        <f t="shared" si="11"/>
        <v>0.44444444444444442</v>
      </c>
      <c r="AD32">
        <v>976132.01850000001</v>
      </c>
      <c r="AE32">
        <v>1</v>
      </c>
      <c r="AF32">
        <f t="shared" si="12"/>
        <v>0.1245544455606</v>
      </c>
      <c r="AG32">
        <f t="shared" si="13"/>
        <v>27.575678134764477</v>
      </c>
      <c r="AH32" s="22">
        <f t="shared" si="14"/>
        <v>1.7241379310344827</v>
      </c>
      <c r="AJ32">
        <v>442812.15429999999</v>
      </c>
      <c r="AK32">
        <v>1</v>
      </c>
      <c r="AL32">
        <f t="shared" si="15"/>
        <v>5.6502830888679995E-2</v>
      </c>
      <c r="AM32">
        <f t="shared" si="16"/>
        <v>21.188320136594488</v>
      </c>
      <c r="AN32" s="22">
        <f t="shared" si="17"/>
        <v>0.59880239520958078</v>
      </c>
    </row>
    <row r="33" spans="6:40" x14ac:dyDescent="0.35">
      <c r="F33" s="22"/>
      <c r="I33">
        <v>461287.32299999997</v>
      </c>
      <c r="J33">
        <v>6</v>
      </c>
      <c r="K33">
        <f t="shared" si="3"/>
        <v>5.8860262414799996E-2</v>
      </c>
      <c r="L33">
        <f t="shared" si="4"/>
        <v>21.478989960752568</v>
      </c>
      <c r="M33" s="22">
        <f t="shared" si="5"/>
        <v>2.5531914893617023</v>
      </c>
      <c r="N33" s="22"/>
      <c r="P33">
        <v>442497.80430000002</v>
      </c>
      <c r="Q33">
        <v>1</v>
      </c>
      <c r="R33">
        <f t="shared" si="6"/>
        <v>5.6462719828680001E-2</v>
      </c>
      <c r="S33">
        <f t="shared" si="7"/>
        <v>21.183305124330907</v>
      </c>
      <c r="T33" s="22">
        <f t="shared" si="8"/>
        <v>0.34722222222222221</v>
      </c>
      <c r="W33">
        <v>391507.09649999999</v>
      </c>
      <c r="X33">
        <v>3</v>
      </c>
      <c r="Y33">
        <f t="shared" si="9"/>
        <v>4.9956305513400003E-2</v>
      </c>
      <c r="Z33">
        <f t="shared" si="10"/>
        <v>20.33620422787466</v>
      </c>
      <c r="AA33" s="22">
        <f t="shared" si="11"/>
        <v>1.3333333333333333</v>
      </c>
      <c r="AD33">
        <v>1016173.301</v>
      </c>
      <c r="AE33">
        <v>1</v>
      </c>
      <c r="AF33">
        <f t="shared" si="12"/>
        <v>0.12966371320759998</v>
      </c>
      <c r="AG33">
        <f t="shared" si="13"/>
        <v>27.947691575859825</v>
      </c>
      <c r="AH33" s="22">
        <f t="shared" si="14"/>
        <v>1.7241379310344827</v>
      </c>
      <c r="AJ33">
        <v>470336.15580000001</v>
      </c>
      <c r="AK33">
        <v>4</v>
      </c>
      <c r="AL33">
        <f t="shared" si="15"/>
        <v>6.0014893480080003E-2</v>
      </c>
      <c r="AM33">
        <f t="shared" si="16"/>
        <v>21.618528859808531</v>
      </c>
      <c r="AN33" s="22">
        <f t="shared" si="17"/>
        <v>2.3952095808383231</v>
      </c>
    </row>
    <row r="34" spans="6:40" x14ac:dyDescent="0.35">
      <c r="F34" s="22"/>
      <c r="I34">
        <v>470653.32410000003</v>
      </c>
      <c r="J34">
        <v>3</v>
      </c>
      <c r="K34">
        <f t="shared" ref="K34:K65" si="18">(0.0000000001276*I34)*1000</f>
        <v>6.0055364155160003E-2</v>
      </c>
      <c r="L34">
        <f t="shared" ref="L34:L65" si="19">(1.9108*K34/11350000000000000)^(1/3)*10000000</f>
        <v>21.623387208657537</v>
      </c>
      <c r="M34" s="22">
        <f t="shared" ref="M34:M65" si="20">(J34*100)/235</f>
        <v>1.2765957446808511</v>
      </c>
      <c r="N34" s="22"/>
      <c r="P34">
        <v>451482.30209999997</v>
      </c>
      <c r="Q34">
        <v>5</v>
      </c>
      <c r="R34">
        <f t="shared" ref="R34:R65" si="21">(0.0000000001276*P34)*1000</f>
        <v>5.7609141747960002E-2</v>
      </c>
      <c r="S34">
        <f t="shared" ref="S34:S65" si="22">(1.9108*R34/11350000000000000)^(1/3)*10000000</f>
        <v>21.325714566274854</v>
      </c>
      <c r="T34" s="22">
        <f t="shared" ref="T34:T65" si="23">(Q34*100)/288</f>
        <v>1.7361111111111112</v>
      </c>
      <c r="W34">
        <v>399456.27639999997</v>
      </c>
      <c r="X34">
        <v>4</v>
      </c>
      <c r="Y34">
        <f t="shared" ref="Y34:Y65" si="24">(0.0000000001276*W34)*1000</f>
        <v>5.0970620868639994E-2</v>
      </c>
      <c r="Z34">
        <f t="shared" ref="Z34:Z65" si="25">(1.9108*Y34/11350000000000000)^(1/3)*10000000</f>
        <v>20.472918847338928</v>
      </c>
      <c r="AA34" s="22">
        <f t="shared" ref="AA34:AA65" si="26">(X34*100)/225</f>
        <v>1.7777777777777777</v>
      </c>
      <c r="AD34">
        <v>1101250.7660000001</v>
      </c>
      <c r="AE34">
        <v>1</v>
      </c>
      <c r="AF34">
        <f t="shared" si="12"/>
        <v>0.1405195977416</v>
      </c>
      <c r="AG34">
        <f t="shared" si="13"/>
        <v>28.706842264507241</v>
      </c>
      <c r="AH34" s="22">
        <f t="shared" si="14"/>
        <v>1.7241379310344827</v>
      </c>
      <c r="AJ34">
        <v>479885.8849</v>
      </c>
      <c r="AK34">
        <v>2</v>
      </c>
      <c r="AL34">
        <f t="shared" ref="AL34:AL65" si="27">(0.0000000001276*AJ34)*1000</f>
        <v>6.1233438913239999E-2</v>
      </c>
      <c r="AM34">
        <f t="shared" ref="AM34:AM65" si="28">(1.9108*AL34/11350000000000000)^(1/3)*10000000</f>
        <v>21.763864189375454</v>
      </c>
      <c r="AN34" s="22">
        <f t="shared" si="17"/>
        <v>1.1976047904191616</v>
      </c>
    </row>
    <row r="35" spans="6:40" x14ac:dyDescent="0.35">
      <c r="F35" s="22"/>
      <c r="I35">
        <v>480209.49300000002</v>
      </c>
      <c r="J35">
        <v>2</v>
      </c>
      <c r="K35">
        <f t="shared" si="18"/>
        <v>6.1274731306800001E-2</v>
      </c>
      <c r="L35">
        <f t="shared" si="19"/>
        <v>21.768755199528151</v>
      </c>
      <c r="M35" s="22">
        <f t="shared" si="20"/>
        <v>0.85106382978723405</v>
      </c>
      <c r="N35" s="22"/>
      <c r="P35">
        <v>460649.22159999999</v>
      </c>
      <c r="Q35">
        <v>3</v>
      </c>
      <c r="R35">
        <f t="shared" si="21"/>
        <v>5.8778840676159995E-2</v>
      </c>
      <c r="S35">
        <f t="shared" si="22"/>
        <v>21.469081387143863</v>
      </c>
      <c r="T35" s="22">
        <f t="shared" si="23"/>
        <v>1.0416666666666667</v>
      </c>
      <c r="W35">
        <v>411683.69380000001</v>
      </c>
      <c r="X35">
        <v>1</v>
      </c>
      <c r="Y35">
        <f t="shared" si="24"/>
        <v>5.2530839328880002E-2</v>
      </c>
      <c r="Z35">
        <f t="shared" si="25"/>
        <v>20.679716007593345</v>
      </c>
      <c r="AA35" s="22">
        <f t="shared" si="26"/>
        <v>0.44444444444444442</v>
      </c>
      <c r="AD35">
        <v>1123610.6170000001</v>
      </c>
      <c r="AE35">
        <v>1</v>
      </c>
      <c r="AF35">
        <f t="shared" si="12"/>
        <v>0.14337271472920002</v>
      </c>
      <c r="AG35">
        <f t="shared" si="13"/>
        <v>28.899830342464583</v>
      </c>
      <c r="AH35" s="22">
        <f t="shared" si="14"/>
        <v>1.7241379310344827</v>
      </c>
      <c r="AJ35">
        <v>489629.5122</v>
      </c>
      <c r="AK35">
        <v>1</v>
      </c>
      <c r="AL35">
        <f t="shared" si="27"/>
        <v>6.2476725756719996E-2</v>
      </c>
      <c r="AM35">
        <f t="shared" si="28"/>
        <v>21.910176568015679</v>
      </c>
      <c r="AN35" s="22">
        <f t="shared" si="17"/>
        <v>0.59880239520958078</v>
      </c>
    </row>
    <row r="36" spans="6:40" x14ac:dyDescent="0.35">
      <c r="F36" s="22"/>
      <c r="I36">
        <v>489959.69089999999</v>
      </c>
      <c r="J36">
        <v>3</v>
      </c>
      <c r="K36">
        <f t="shared" si="18"/>
        <v>6.251885655884E-2</v>
      </c>
      <c r="L36">
        <f t="shared" si="19"/>
        <v>21.915100459730489</v>
      </c>
      <c r="M36" s="22">
        <f t="shared" si="20"/>
        <v>1.2765957446808511</v>
      </c>
      <c r="N36" s="22"/>
      <c r="P36">
        <v>470002.26669999998</v>
      </c>
      <c r="Q36">
        <v>4</v>
      </c>
      <c r="R36">
        <f t="shared" si="21"/>
        <v>5.9972289230919996E-2</v>
      </c>
      <c r="S36">
        <f t="shared" si="22"/>
        <v>21.613412023136906</v>
      </c>
      <c r="T36" s="22">
        <f t="shared" si="23"/>
        <v>1.3888888888888888</v>
      </c>
      <c r="W36">
        <v>420042.54029999999</v>
      </c>
      <c r="X36">
        <v>1</v>
      </c>
      <c r="Y36">
        <f t="shared" si="24"/>
        <v>5.3597428142280003E-2</v>
      </c>
      <c r="Z36">
        <f t="shared" si="25"/>
        <v>20.818739959912158</v>
      </c>
      <c r="AA36" s="22">
        <f t="shared" si="26"/>
        <v>0.44444444444444442</v>
      </c>
      <c r="AD36">
        <v>1169701.524</v>
      </c>
      <c r="AE36">
        <v>1</v>
      </c>
      <c r="AF36">
        <f t="shared" si="12"/>
        <v>0.14925391446239999</v>
      </c>
      <c r="AG36">
        <f t="shared" si="13"/>
        <v>29.28970743880399</v>
      </c>
      <c r="AH36" s="22">
        <f t="shared" si="14"/>
        <v>1.7241379310344827</v>
      </c>
      <c r="AJ36">
        <v>499570.97460000002</v>
      </c>
      <c r="AK36">
        <v>1</v>
      </c>
      <c r="AL36">
        <f t="shared" si="27"/>
        <v>6.3745256358960001E-2</v>
      </c>
      <c r="AM36">
        <f t="shared" si="28"/>
        <v>22.057472563872672</v>
      </c>
      <c r="AN36" s="22">
        <f t="shared" si="17"/>
        <v>0.59880239520958078</v>
      </c>
    </row>
    <row r="37" spans="6:40" x14ac:dyDescent="0.35">
      <c r="F37" s="22"/>
      <c r="I37">
        <v>510058.01169999997</v>
      </c>
      <c r="J37">
        <v>2</v>
      </c>
      <c r="K37">
        <f t="shared" si="18"/>
        <v>6.5083402292920006E-2</v>
      </c>
      <c r="L37">
        <f t="shared" si="19"/>
        <v>22.210749107654358</v>
      </c>
      <c r="M37" s="22">
        <f t="shared" si="20"/>
        <v>0.85106382978723405</v>
      </c>
      <c r="N37" s="22"/>
      <c r="P37">
        <v>479545.21649999998</v>
      </c>
      <c r="Q37">
        <v>3</v>
      </c>
      <c r="R37">
        <f t="shared" si="21"/>
        <v>6.1189969625400006E-2</v>
      </c>
      <c r="S37">
        <f t="shared" si="22"/>
        <v>21.758712953658289</v>
      </c>
      <c r="T37" s="22">
        <f t="shared" si="23"/>
        <v>1.0416666666666667</v>
      </c>
      <c r="W37">
        <v>428571.1053</v>
      </c>
      <c r="X37">
        <v>1</v>
      </c>
      <c r="Y37">
        <f t="shared" si="24"/>
        <v>5.4685673036280004E-2</v>
      </c>
      <c r="Z37">
        <f t="shared" si="25"/>
        <v>20.958698532373106</v>
      </c>
      <c r="AA37" s="22">
        <f t="shared" si="26"/>
        <v>0.44444444444444442</v>
      </c>
      <c r="AE37">
        <f>SUM(AE2:AE36)</f>
        <v>58</v>
      </c>
      <c r="AH37" s="22"/>
      <c r="AJ37">
        <v>509714.28899999999</v>
      </c>
      <c r="AK37">
        <v>2</v>
      </c>
      <c r="AL37">
        <f t="shared" si="27"/>
        <v>6.5039543276400005E-2</v>
      </c>
      <c r="AM37">
        <f t="shared" si="28"/>
        <v>22.20575879020064</v>
      </c>
      <c r="AN37" s="22">
        <f t="shared" si="17"/>
        <v>1.1976047904191616</v>
      </c>
    </row>
    <row r="38" spans="6:40" x14ac:dyDescent="0.35">
      <c r="F38" s="22"/>
      <c r="I38">
        <v>520414.25530000002</v>
      </c>
      <c r="J38">
        <v>1</v>
      </c>
      <c r="K38">
        <f t="shared" si="18"/>
        <v>6.6404858976280012E-2</v>
      </c>
      <c r="L38">
        <f t="shared" si="19"/>
        <v>22.360065767463155</v>
      </c>
      <c r="M38" s="22">
        <f t="shared" si="20"/>
        <v>0.42553191489361702</v>
      </c>
      <c r="N38" s="22"/>
      <c r="P38">
        <v>489281.92690000002</v>
      </c>
      <c r="Q38">
        <v>1</v>
      </c>
      <c r="R38">
        <f t="shared" si="21"/>
        <v>6.2432373872440008E-2</v>
      </c>
      <c r="S38">
        <f t="shared" si="22"/>
        <v>21.904990702702772</v>
      </c>
      <c r="T38" s="22">
        <f t="shared" si="23"/>
        <v>0.34722222222222221</v>
      </c>
      <c r="W38">
        <v>441689.73210000002</v>
      </c>
      <c r="X38">
        <v>1</v>
      </c>
      <c r="Y38">
        <f t="shared" si="24"/>
        <v>5.6359609815960006E-2</v>
      </c>
      <c r="Z38">
        <f t="shared" si="25"/>
        <v>21.170402559054182</v>
      </c>
      <c r="AA38" s="22">
        <f t="shared" si="26"/>
        <v>0.44444444444444442</v>
      </c>
      <c r="AD38" t="s">
        <v>5</v>
      </c>
      <c r="AE38" s="24">
        <f>AE37/0.000007266</f>
        <v>7982383.704927057</v>
      </c>
      <c r="AH38" s="22"/>
      <c r="AJ38">
        <v>530622.95039999997</v>
      </c>
      <c r="AK38">
        <v>1</v>
      </c>
      <c r="AL38">
        <f t="shared" si="27"/>
        <v>6.7707488471040009E-2</v>
      </c>
      <c r="AM38">
        <f t="shared" si="28"/>
        <v>22.505328603347035</v>
      </c>
      <c r="AN38" s="22">
        <f t="shared" si="17"/>
        <v>0.59880239520958078</v>
      </c>
    </row>
    <row r="39" spans="6:40" x14ac:dyDescent="0.35">
      <c r="F39" s="22"/>
      <c r="I39">
        <v>530980.77269999997</v>
      </c>
      <c r="J39">
        <v>3</v>
      </c>
      <c r="K39">
        <f t="shared" si="18"/>
        <v>6.775314659652E-2</v>
      </c>
      <c r="L39">
        <f t="shared" si="19"/>
        <v>22.51038624297092</v>
      </c>
      <c r="M39" s="22">
        <f t="shared" si="20"/>
        <v>1.2765957446808511</v>
      </c>
      <c r="N39" s="22"/>
      <c r="P39">
        <v>494224.16859999998</v>
      </c>
      <c r="Q39">
        <v>1</v>
      </c>
      <c r="R39">
        <f t="shared" si="21"/>
        <v>6.3063003913359991E-2</v>
      </c>
      <c r="S39">
        <f t="shared" si="22"/>
        <v>21.978497934033346</v>
      </c>
      <c r="T39" s="22">
        <f t="shared" si="23"/>
        <v>0.34722222222222221</v>
      </c>
      <c r="W39">
        <v>450657.82270000002</v>
      </c>
      <c r="X39">
        <v>4</v>
      </c>
      <c r="Y39">
        <f t="shared" si="24"/>
        <v>5.7503938176520004E-2</v>
      </c>
      <c r="Z39">
        <f t="shared" si="25"/>
        <v>21.312725259692165</v>
      </c>
      <c r="AA39" s="22">
        <f t="shared" si="26"/>
        <v>1.7777777777777777</v>
      </c>
      <c r="AE39" t="s">
        <v>80</v>
      </c>
      <c r="AF39" s="23">
        <f>AVERAGE(AF2:AF36)</f>
        <v>6.126811525117485E-2</v>
      </c>
      <c r="AH39" s="22"/>
      <c r="AJ39">
        <v>541396.74569999997</v>
      </c>
      <c r="AK39">
        <v>1</v>
      </c>
      <c r="AL39">
        <f t="shared" si="27"/>
        <v>6.9082224751320004E-2</v>
      </c>
      <c r="AM39">
        <f t="shared" si="28"/>
        <v>22.656625640843284</v>
      </c>
      <c r="AN39" s="22">
        <f t="shared" si="17"/>
        <v>0.59880239520958078</v>
      </c>
    </row>
    <row r="40" spans="6:40" x14ac:dyDescent="0.35">
      <c r="F40" s="22"/>
      <c r="I40">
        <v>541761.83319999999</v>
      </c>
      <c r="J40">
        <v>2</v>
      </c>
      <c r="K40">
        <f t="shared" si="18"/>
        <v>6.9128809916319992E-2</v>
      </c>
      <c r="L40">
        <f t="shared" si="19"/>
        <v>22.661717280978227</v>
      </c>
      <c r="M40" s="22">
        <f t="shared" si="20"/>
        <v>0.85106382978723405</v>
      </c>
      <c r="N40" s="22"/>
      <c r="P40">
        <v>509352.44549999997</v>
      </c>
      <c r="Q40">
        <v>1</v>
      </c>
      <c r="R40">
        <f t="shared" si="21"/>
        <v>6.499337204580001E-2</v>
      </c>
      <c r="S40">
        <f t="shared" si="22"/>
        <v>22.200502962415342</v>
      </c>
      <c r="T40" s="22">
        <f t="shared" si="23"/>
        <v>0.34722222222222221</v>
      </c>
      <c r="W40">
        <v>478669.48979999998</v>
      </c>
      <c r="X40">
        <v>2</v>
      </c>
      <c r="Y40">
        <f t="shared" si="24"/>
        <v>6.1078226898479998E-2</v>
      </c>
      <c r="Z40">
        <f t="shared" si="25"/>
        <v>21.745459913075408</v>
      </c>
      <c r="AA40" s="22">
        <f t="shared" si="26"/>
        <v>0.88888888888888884</v>
      </c>
      <c r="AG40" s="23"/>
      <c r="AH40" s="22"/>
      <c r="AJ40">
        <v>552389.29260000004</v>
      </c>
      <c r="AK40">
        <v>1</v>
      </c>
      <c r="AL40">
        <f t="shared" si="27"/>
        <v>7.0484873735760012E-2</v>
      </c>
      <c r="AM40">
        <f t="shared" si="28"/>
        <v>22.808939804871766</v>
      </c>
      <c r="AN40" s="22">
        <f t="shared" si="17"/>
        <v>0.59880239520958078</v>
      </c>
    </row>
    <row r="41" spans="6:40" x14ac:dyDescent="0.35">
      <c r="F41" s="22"/>
      <c r="I41">
        <v>552761.7929</v>
      </c>
      <c r="J41">
        <v>5</v>
      </c>
      <c r="K41">
        <f t="shared" si="18"/>
        <v>7.0532404774040006E-2</v>
      </c>
      <c r="L41">
        <f t="shared" si="19"/>
        <v>22.814065675298977</v>
      </c>
      <c r="M41" s="22">
        <f t="shared" si="20"/>
        <v>2.1276595744680851</v>
      </c>
      <c r="N41" s="22"/>
      <c r="P41">
        <v>519694.36339999997</v>
      </c>
      <c r="Q41">
        <v>3</v>
      </c>
      <c r="R41">
        <f t="shared" si="21"/>
        <v>6.6313000769840008E-2</v>
      </c>
      <c r="S41">
        <f t="shared" si="22"/>
        <v>22.349750742427691</v>
      </c>
      <c r="T41" s="22">
        <f t="shared" si="23"/>
        <v>1.0416666666666667</v>
      </c>
      <c r="W41">
        <v>488388.41930000001</v>
      </c>
      <c r="X41">
        <v>1</v>
      </c>
      <c r="Y41">
        <f t="shared" si="24"/>
        <v>6.2318362302680001E-2</v>
      </c>
      <c r="Z41">
        <f t="shared" si="25"/>
        <v>21.891648564126111</v>
      </c>
      <c r="AA41" s="22">
        <f t="shared" si="26"/>
        <v>0.44444444444444442</v>
      </c>
      <c r="AH41" s="22"/>
      <c r="AJ41">
        <v>580857.06850000005</v>
      </c>
      <c r="AK41">
        <v>2</v>
      </c>
      <c r="AL41">
        <f t="shared" si="27"/>
        <v>7.4117361940600007E-2</v>
      </c>
      <c r="AM41">
        <f t="shared" si="28"/>
        <v>23.19422013555841</v>
      </c>
      <c r="AN41" s="22">
        <f t="shared" si="17"/>
        <v>1.1976047904191616</v>
      </c>
    </row>
    <row r="42" spans="6:40" x14ac:dyDescent="0.35">
      <c r="F42" s="22"/>
      <c r="I42">
        <v>558345.24529999995</v>
      </c>
      <c r="J42">
        <v>1</v>
      </c>
      <c r="K42">
        <f t="shared" si="18"/>
        <v>7.1244853300280006E-2</v>
      </c>
      <c r="L42">
        <f t="shared" si="19"/>
        <v>22.890623515707865</v>
      </c>
      <c r="M42" s="22">
        <f t="shared" si="20"/>
        <v>0.42553191489361702</v>
      </c>
      <c r="N42" s="22"/>
      <c r="P42">
        <v>530246.26399999997</v>
      </c>
      <c r="Q42">
        <v>2</v>
      </c>
      <c r="R42">
        <f t="shared" si="21"/>
        <v>6.7659423286399997E-2</v>
      </c>
      <c r="S42">
        <f t="shared" si="22"/>
        <v>22.500001871794939</v>
      </c>
      <c r="T42" s="22">
        <f t="shared" si="23"/>
        <v>0.69444444444444442</v>
      </c>
      <c r="W42">
        <v>493321.63569999998</v>
      </c>
      <c r="X42">
        <v>1</v>
      </c>
      <c r="Y42">
        <f t="shared" si="24"/>
        <v>6.2947840715320003E-2</v>
      </c>
      <c r="Z42">
        <f t="shared" si="25"/>
        <v>21.96511102327899</v>
      </c>
      <c r="AA42" s="22">
        <f t="shared" si="26"/>
        <v>0.44444444444444442</v>
      </c>
      <c r="AH42" s="22"/>
      <c r="AJ42">
        <v>592650.81980000006</v>
      </c>
      <c r="AK42">
        <v>2</v>
      </c>
      <c r="AL42">
        <f t="shared" si="27"/>
        <v>7.562224460648001E-2</v>
      </c>
      <c r="AM42">
        <f t="shared" si="28"/>
        <v>23.350148397312477</v>
      </c>
      <c r="AN42" s="22">
        <f t="shared" si="17"/>
        <v>1.1976047904191616</v>
      </c>
    </row>
    <row r="43" spans="6:40" x14ac:dyDescent="0.35">
      <c r="F43" s="22"/>
      <c r="I43">
        <v>581248.7659</v>
      </c>
      <c r="J43">
        <v>2</v>
      </c>
      <c r="K43">
        <f t="shared" si="18"/>
        <v>7.4167342528840011E-2</v>
      </c>
      <c r="L43">
        <f t="shared" si="19"/>
        <v>23.199432590747723</v>
      </c>
      <c r="M43" s="22">
        <f t="shared" si="20"/>
        <v>0.85106382978723405</v>
      </c>
      <c r="N43" s="22"/>
      <c r="P43">
        <v>541012.41099999996</v>
      </c>
      <c r="Q43">
        <v>1</v>
      </c>
      <c r="R43">
        <f t="shared" si="21"/>
        <v>6.9033183643600005E-2</v>
      </c>
      <c r="S43">
        <f t="shared" si="22"/>
        <v>22.651263098601607</v>
      </c>
      <c r="T43" s="22">
        <f t="shared" si="23"/>
        <v>0.34722222222222221</v>
      </c>
      <c r="W43">
        <v>508422.28600000002</v>
      </c>
      <c r="X43">
        <v>2</v>
      </c>
      <c r="Y43">
        <f t="shared" si="24"/>
        <v>6.4874683693599999E-2</v>
      </c>
      <c r="Z43">
        <f t="shared" si="25"/>
        <v>22.186980831347821</v>
      </c>
      <c r="AA43" s="22">
        <f t="shared" si="26"/>
        <v>0.88888888888888884</v>
      </c>
      <c r="AF43" t="s">
        <v>79</v>
      </c>
      <c r="AG43" s="23">
        <f>MEDIAN(AG2:AG36)</f>
        <v>20.466188716338319</v>
      </c>
      <c r="AH43" s="22"/>
      <c r="AJ43">
        <v>604684.03209999995</v>
      </c>
      <c r="AK43">
        <v>1</v>
      </c>
      <c r="AL43">
        <f t="shared" si="27"/>
        <v>7.7157682495960001E-2</v>
      </c>
      <c r="AM43">
        <f t="shared" si="28"/>
        <v>23.507124922204039</v>
      </c>
      <c r="AN43" s="22">
        <f t="shared" si="17"/>
        <v>0.59880239520958078</v>
      </c>
    </row>
    <row r="44" spans="6:40" x14ac:dyDescent="0.35">
      <c r="F44" s="22"/>
      <c r="I44">
        <v>593050.47019999998</v>
      </c>
      <c r="J44">
        <v>3</v>
      </c>
      <c r="K44">
        <f t="shared" si="18"/>
        <v>7.567323999752E-2</v>
      </c>
      <c r="L44">
        <f t="shared" si="19"/>
        <v>23.355395893806456</v>
      </c>
      <c r="M44" s="22">
        <f t="shared" si="20"/>
        <v>1.2765957446808511</v>
      </c>
      <c r="N44" s="22"/>
      <c r="P44">
        <v>563204.9325</v>
      </c>
      <c r="Q44">
        <v>2</v>
      </c>
      <c r="R44">
        <f t="shared" si="21"/>
        <v>7.1864949387000013E-2</v>
      </c>
      <c r="S44">
        <f t="shared" si="22"/>
        <v>22.956843048365226</v>
      </c>
      <c r="T44" s="22">
        <f t="shared" si="23"/>
        <v>0.69444444444444442</v>
      </c>
      <c r="W44">
        <v>513557.86459999997</v>
      </c>
      <c r="X44">
        <v>1</v>
      </c>
      <c r="Y44">
        <f t="shared" si="24"/>
        <v>6.5529983522960009E-2</v>
      </c>
      <c r="Z44">
        <f t="shared" si="25"/>
        <v>22.26143434448889</v>
      </c>
      <c r="AA44" s="22">
        <f t="shared" si="26"/>
        <v>0.44444444444444442</v>
      </c>
      <c r="AF44" s="23"/>
      <c r="AH44" s="22"/>
      <c r="AJ44">
        <v>642269.55020000006</v>
      </c>
      <c r="AK44">
        <v>1</v>
      </c>
      <c r="AL44">
        <f t="shared" si="27"/>
        <v>8.195359460552E-2</v>
      </c>
      <c r="AM44">
        <f t="shared" si="28"/>
        <v>23.984414775960687</v>
      </c>
      <c r="AN44" s="22">
        <f t="shared" si="17"/>
        <v>0.59880239520958078</v>
      </c>
    </row>
    <row r="45" spans="6:40" x14ac:dyDescent="0.35">
      <c r="F45" s="22"/>
      <c r="I45">
        <v>623613.74899999995</v>
      </c>
      <c r="J45">
        <v>1</v>
      </c>
      <c r="K45">
        <f t="shared" si="18"/>
        <v>7.95731143724E-2</v>
      </c>
      <c r="L45">
        <f t="shared" si="19"/>
        <v>23.749906764037021</v>
      </c>
      <c r="M45" s="22">
        <f t="shared" si="20"/>
        <v>0.42553191489361702</v>
      </c>
      <c r="N45" s="22"/>
      <c r="P45">
        <v>574640.27399999998</v>
      </c>
      <c r="Q45">
        <v>1</v>
      </c>
      <c r="R45">
        <f t="shared" si="21"/>
        <v>7.3324098962399997E-2</v>
      </c>
      <c r="S45">
        <f t="shared" si="22"/>
        <v>23.111175491117006</v>
      </c>
      <c r="T45" s="22">
        <f t="shared" si="23"/>
        <v>0.34722222222222221</v>
      </c>
      <c r="W45">
        <v>518745.31780000002</v>
      </c>
      <c r="X45">
        <v>2</v>
      </c>
      <c r="Y45">
        <f t="shared" si="24"/>
        <v>6.6191902551280005E-2</v>
      </c>
      <c r="Z45">
        <f t="shared" si="25"/>
        <v>22.336137704496601</v>
      </c>
      <c r="AA45" s="22">
        <f t="shared" si="26"/>
        <v>0.88888888888888884</v>
      </c>
      <c r="AF45" s="23"/>
      <c r="AH45" s="22"/>
      <c r="AJ45">
        <v>655310.22369999997</v>
      </c>
      <c r="AK45">
        <v>1</v>
      </c>
      <c r="AL45">
        <f t="shared" si="27"/>
        <v>8.3617584544119994E-2</v>
      </c>
      <c r="AM45">
        <f t="shared" si="28"/>
        <v>24.145655296310675</v>
      </c>
      <c r="AN45" s="22">
        <f t="shared" si="17"/>
        <v>0.59880239520958078</v>
      </c>
    </row>
    <row r="46" spans="6:40" x14ac:dyDescent="0.35">
      <c r="F46" s="22"/>
      <c r="I46">
        <v>642702.66070000001</v>
      </c>
      <c r="J46">
        <v>4</v>
      </c>
      <c r="K46">
        <f t="shared" si="18"/>
        <v>8.2008859505319998E-2</v>
      </c>
      <c r="L46">
        <f t="shared" si="19"/>
        <v>23.989804811832261</v>
      </c>
      <c r="M46" s="22">
        <f t="shared" si="20"/>
        <v>1.7021276595744681</v>
      </c>
      <c r="N46" s="22"/>
      <c r="P46">
        <v>580444.72120000003</v>
      </c>
      <c r="Q46">
        <v>1</v>
      </c>
      <c r="R46">
        <f t="shared" si="21"/>
        <v>7.4064746425120009E-2</v>
      </c>
      <c r="S46">
        <f t="shared" si="22"/>
        <v>23.188730352373167</v>
      </c>
      <c r="T46" s="22">
        <f t="shared" si="23"/>
        <v>0.34722222222222221</v>
      </c>
      <c r="W46">
        <v>529277.94900000002</v>
      </c>
      <c r="X46">
        <v>2</v>
      </c>
      <c r="Y46">
        <f t="shared" si="24"/>
        <v>6.7535866292400007E-2</v>
      </c>
      <c r="Z46">
        <f t="shared" si="25"/>
        <v>22.486297318201899</v>
      </c>
      <c r="AA46" s="22">
        <f t="shared" si="26"/>
        <v>0.88888888888888884</v>
      </c>
      <c r="AF46" s="23"/>
      <c r="AH46" s="22"/>
      <c r="AJ46">
        <v>661929.51879999996</v>
      </c>
      <c r="AK46">
        <v>1</v>
      </c>
      <c r="AL46">
        <f t="shared" si="27"/>
        <v>8.4462206598879999E-2</v>
      </c>
      <c r="AM46">
        <f t="shared" si="28"/>
        <v>24.226681591403203</v>
      </c>
      <c r="AN46" s="22">
        <f t="shared" si="17"/>
        <v>0.59880239520958078</v>
      </c>
    </row>
    <row r="47" spans="6:40" x14ac:dyDescent="0.35">
      <c r="F47" s="22"/>
      <c r="I47">
        <v>662375.88690000004</v>
      </c>
      <c r="J47">
        <v>1</v>
      </c>
      <c r="K47">
        <f t="shared" si="18"/>
        <v>8.4519163168440006E-2</v>
      </c>
      <c r="L47">
        <f t="shared" si="19"/>
        <v>24.232126072346524</v>
      </c>
      <c r="M47" s="22">
        <f t="shared" si="20"/>
        <v>0.42553191489361702</v>
      </c>
      <c r="N47" s="22"/>
      <c r="P47">
        <v>586307.79920000001</v>
      </c>
      <c r="Q47">
        <v>1</v>
      </c>
      <c r="R47">
        <f t="shared" si="21"/>
        <v>7.4812875177919999E-2</v>
      </c>
      <c r="S47">
        <f t="shared" si="22"/>
        <v>23.266545467060407</v>
      </c>
      <c r="T47" s="22">
        <f t="shared" si="23"/>
        <v>0.34722222222222221</v>
      </c>
      <c r="W47">
        <v>540024.43530000001</v>
      </c>
      <c r="X47">
        <v>2</v>
      </c>
      <c r="Y47">
        <f t="shared" si="24"/>
        <v>6.8907117944280005E-2</v>
      </c>
      <c r="Z47">
        <f t="shared" si="25"/>
        <v>22.637466413358137</v>
      </c>
      <c r="AA47" s="22">
        <f t="shared" si="26"/>
        <v>0.88888888888888884</v>
      </c>
      <c r="AF47" s="23"/>
      <c r="AH47" s="22"/>
      <c r="AJ47">
        <v>675369.36930000002</v>
      </c>
      <c r="AK47">
        <v>1</v>
      </c>
      <c r="AL47">
        <f t="shared" si="27"/>
        <v>8.6177131522680001E-2</v>
      </c>
      <c r="AM47">
        <f t="shared" si="28"/>
        <v>24.389550803887996</v>
      </c>
      <c r="AN47" s="22">
        <f t="shared" si="17"/>
        <v>0.59880239520958078</v>
      </c>
    </row>
    <row r="48" spans="6:40" x14ac:dyDescent="0.35">
      <c r="F48" s="22"/>
      <c r="I48">
        <v>669066.55240000004</v>
      </c>
      <c r="J48">
        <v>1</v>
      </c>
      <c r="K48">
        <f t="shared" si="18"/>
        <v>8.5372892086240007E-2</v>
      </c>
      <c r="L48">
        <f t="shared" si="19"/>
        <v>24.313442540793972</v>
      </c>
      <c r="M48" s="22">
        <f t="shared" si="20"/>
        <v>0.42553191489361702</v>
      </c>
      <c r="N48" s="22"/>
      <c r="P48">
        <v>592230.10019999999</v>
      </c>
      <c r="Q48">
        <v>4</v>
      </c>
      <c r="R48">
        <f t="shared" si="21"/>
        <v>7.5568560785519989E-2</v>
      </c>
      <c r="S48">
        <f t="shared" si="22"/>
        <v>23.344621708117174</v>
      </c>
      <c r="T48" s="22">
        <f t="shared" si="23"/>
        <v>1.3888888888888888</v>
      </c>
      <c r="W48">
        <v>550989.11869999999</v>
      </c>
      <c r="X48">
        <v>1</v>
      </c>
      <c r="Y48">
        <f t="shared" si="24"/>
        <v>7.0306211546120004E-2</v>
      </c>
      <c r="Z48">
        <f t="shared" si="25"/>
        <v>22.789651774698296</v>
      </c>
      <c r="AA48" s="22">
        <f t="shared" si="26"/>
        <v>0.44444444444444442</v>
      </c>
      <c r="AH48" s="22"/>
      <c r="AJ48">
        <v>703073.26100000006</v>
      </c>
      <c r="AK48">
        <v>1</v>
      </c>
      <c r="AL48">
        <f t="shared" si="27"/>
        <v>8.9712148103600009E-2</v>
      </c>
      <c r="AM48">
        <f t="shared" si="28"/>
        <v>24.718581360552989</v>
      </c>
      <c r="AN48" s="22">
        <f t="shared" si="17"/>
        <v>0.59880239520958078</v>
      </c>
    </row>
    <row r="49" spans="6:40" x14ac:dyDescent="0.35">
      <c r="F49" s="22"/>
      <c r="I49">
        <v>675824.80039999995</v>
      </c>
      <c r="J49">
        <v>1</v>
      </c>
      <c r="K49">
        <f t="shared" si="18"/>
        <v>8.6235244531039992E-2</v>
      </c>
      <c r="L49">
        <f t="shared" si="19"/>
        <v>24.395031885586796</v>
      </c>
      <c r="M49" s="22">
        <f t="shared" si="20"/>
        <v>0.42553191489361702</v>
      </c>
      <c r="N49" s="22"/>
      <c r="P49">
        <v>604254.77009999997</v>
      </c>
      <c r="Q49">
        <v>1</v>
      </c>
      <c r="R49">
        <f t="shared" si="21"/>
        <v>7.7102908664759995E-2</v>
      </c>
      <c r="S49">
        <f t="shared" si="22"/>
        <v>23.501561077481515</v>
      </c>
      <c r="T49" s="22">
        <f t="shared" si="23"/>
        <v>0.34722222222222221</v>
      </c>
      <c r="W49">
        <v>562176.42969999998</v>
      </c>
      <c r="X49">
        <v>2</v>
      </c>
      <c r="Y49">
        <f t="shared" si="24"/>
        <v>7.1733712429720001E-2</v>
      </c>
      <c r="Z49">
        <f t="shared" si="25"/>
        <v>22.94286023725866</v>
      </c>
      <c r="AA49" s="22">
        <f t="shared" si="26"/>
        <v>0.88888888888888884</v>
      </c>
      <c r="AH49" s="22"/>
      <c r="AJ49">
        <v>724594.44050000003</v>
      </c>
      <c r="AK49">
        <v>2</v>
      </c>
      <c r="AL49">
        <f t="shared" si="27"/>
        <v>9.2458250607799997E-2</v>
      </c>
      <c r="AM49">
        <f t="shared" si="28"/>
        <v>24.968264000827386</v>
      </c>
      <c r="AN49" s="22">
        <f t="shared" si="17"/>
        <v>1.1976047904191616</v>
      </c>
    </row>
    <row r="50" spans="6:40" x14ac:dyDescent="0.35">
      <c r="F50" s="22"/>
      <c r="I50">
        <v>682651.31359999999</v>
      </c>
      <c r="J50">
        <v>1</v>
      </c>
      <c r="K50">
        <f t="shared" si="18"/>
        <v>8.7106307615359993E-2</v>
      </c>
      <c r="L50">
        <f t="shared" si="19"/>
        <v>24.476895023000466</v>
      </c>
      <c r="M50" s="22">
        <f t="shared" si="20"/>
        <v>0.42553191489361702</v>
      </c>
      <c r="N50" s="22"/>
      <c r="P50">
        <v>610358.35369999998</v>
      </c>
      <c r="Q50">
        <v>2</v>
      </c>
      <c r="R50">
        <f t="shared" si="21"/>
        <v>7.7881725932119991E-2</v>
      </c>
      <c r="S50">
        <f t="shared" si="22"/>
        <v>23.580425968282974</v>
      </c>
      <c r="T50" s="22">
        <f t="shared" si="23"/>
        <v>0.69444444444444442</v>
      </c>
      <c r="W50">
        <v>585237.10679999995</v>
      </c>
      <c r="X50">
        <v>1</v>
      </c>
      <c r="Y50">
        <f t="shared" si="24"/>
        <v>7.4676254827679991E-2</v>
      </c>
      <c r="Z50">
        <f t="shared" si="25"/>
        <v>23.252374018283575</v>
      </c>
      <c r="AA50" s="22">
        <f t="shared" si="26"/>
        <v>0.44444444444444442</v>
      </c>
      <c r="AH50" s="22"/>
      <c r="AJ50">
        <v>754317.56220000004</v>
      </c>
      <c r="AK50">
        <v>1</v>
      </c>
      <c r="AL50">
        <f t="shared" si="27"/>
        <v>9.6250920936720011E-2</v>
      </c>
      <c r="AM50">
        <f t="shared" si="28"/>
        <v>25.305101767518963</v>
      </c>
      <c r="AN50" s="22">
        <f t="shared" si="17"/>
        <v>0.59880239520958078</v>
      </c>
    </row>
    <row r="51" spans="6:40" x14ac:dyDescent="0.35">
      <c r="F51" s="22"/>
      <c r="I51">
        <v>689546.78139999998</v>
      </c>
      <c r="J51">
        <v>1</v>
      </c>
      <c r="K51">
        <f t="shared" si="18"/>
        <v>8.7986169306640008E-2</v>
      </c>
      <c r="L51">
        <f t="shared" si="19"/>
        <v>24.559032870047304</v>
      </c>
      <c r="M51" s="22">
        <f t="shared" si="20"/>
        <v>0.42553191489361702</v>
      </c>
      <c r="N51" s="22"/>
      <c r="P51">
        <v>616523.5895</v>
      </c>
      <c r="Q51">
        <v>1</v>
      </c>
      <c r="R51">
        <f t="shared" si="21"/>
        <v>7.8668410020200003E-2</v>
      </c>
      <c r="S51">
        <f t="shared" si="22"/>
        <v>23.659555506305466</v>
      </c>
      <c r="T51" s="22">
        <f t="shared" si="23"/>
        <v>0.34722222222222221</v>
      </c>
      <c r="W51">
        <v>597119.79059999995</v>
      </c>
      <c r="X51">
        <v>1</v>
      </c>
      <c r="Y51">
        <f t="shared" si="24"/>
        <v>7.6192485280559996E-2</v>
      </c>
      <c r="Z51">
        <f t="shared" si="25"/>
        <v>23.408693232092805</v>
      </c>
      <c r="AA51" s="22">
        <f t="shared" si="26"/>
        <v>0.44444444444444442</v>
      </c>
      <c r="AH51" s="22"/>
      <c r="AJ51">
        <v>793191.8554</v>
      </c>
      <c r="AK51">
        <v>1</v>
      </c>
      <c r="AL51">
        <f t="shared" si="27"/>
        <v>0.10121128074904</v>
      </c>
      <c r="AM51">
        <f t="shared" si="28"/>
        <v>25.732546359935924</v>
      </c>
      <c r="AN51" s="22">
        <f t="shared" si="17"/>
        <v>0.59880239520958078</v>
      </c>
    </row>
    <row r="52" spans="6:40" x14ac:dyDescent="0.35">
      <c r="F52" s="22"/>
      <c r="I52">
        <v>696511.90040000004</v>
      </c>
      <c r="J52">
        <v>1</v>
      </c>
      <c r="K52">
        <f t="shared" si="18"/>
        <v>8.8874918491040011E-2</v>
      </c>
      <c r="L52">
        <f t="shared" si="19"/>
        <v>24.641446349639331</v>
      </c>
      <c r="M52" s="22">
        <f t="shared" si="20"/>
        <v>0.42553191489361702</v>
      </c>
      <c r="N52" s="22"/>
      <c r="P52">
        <v>622751.10060000001</v>
      </c>
      <c r="Q52">
        <v>1</v>
      </c>
      <c r="R52">
        <f t="shared" si="21"/>
        <v>7.9463040436560009E-2</v>
      </c>
      <c r="S52">
        <f t="shared" si="22"/>
        <v>23.738950584114512</v>
      </c>
      <c r="T52" s="22">
        <f t="shared" si="23"/>
        <v>0.34722222222222221</v>
      </c>
      <c r="W52">
        <v>615397.7182</v>
      </c>
      <c r="X52">
        <v>2</v>
      </c>
      <c r="Y52">
        <f t="shared" si="24"/>
        <v>7.8524748842319997E-2</v>
      </c>
      <c r="Z52">
        <f t="shared" si="25"/>
        <v>23.64514467850859</v>
      </c>
      <c r="AA52" s="22">
        <f t="shared" si="26"/>
        <v>0.88888888888888884</v>
      </c>
      <c r="AH52" s="22"/>
      <c r="AJ52">
        <v>825728.86750000005</v>
      </c>
      <c r="AK52">
        <v>1</v>
      </c>
      <c r="AL52">
        <f t="shared" si="27"/>
        <v>0.10536300349300001</v>
      </c>
      <c r="AM52">
        <f t="shared" si="28"/>
        <v>26.079694782320008</v>
      </c>
      <c r="AN52" s="22">
        <f t="shared" si="17"/>
        <v>0.59880239520958078</v>
      </c>
    </row>
    <row r="53" spans="6:40" x14ac:dyDescent="0.35">
      <c r="F53" s="22"/>
      <c r="I53">
        <v>710653.91330000001</v>
      </c>
      <c r="J53">
        <v>1</v>
      </c>
      <c r="K53">
        <f t="shared" si="18"/>
        <v>9.0679439337080003E-2</v>
      </c>
      <c r="L53">
        <f t="shared" si="19"/>
        <v>24.807103909391405</v>
      </c>
      <c r="M53" s="22">
        <f t="shared" si="20"/>
        <v>0.42553191489361702</v>
      </c>
      <c r="N53" s="22"/>
      <c r="P53">
        <v>635395.47039999999</v>
      </c>
      <c r="Q53">
        <v>1</v>
      </c>
      <c r="R53">
        <f t="shared" si="21"/>
        <v>8.1076462023040002E-2</v>
      </c>
      <c r="S53">
        <f t="shared" si="22"/>
        <v>23.898540915894856</v>
      </c>
      <c r="T53" s="22">
        <f t="shared" si="23"/>
        <v>0.34722222222222221</v>
      </c>
      <c r="W53">
        <v>634235.13600000006</v>
      </c>
      <c r="X53">
        <v>1</v>
      </c>
      <c r="Y53">
        <f t="shared" si="24"/>
        <v>8.092840335360002E-2</v>
      </c>
      <c r="Z53">
        <f t="shared" si="25"/>
        <v>23.883984524078112</v>
      </c>
      <c r="AA53" s="22">
        <f t="shared" si="26"/>
        <v>0.44444444444444442</v>
      </c>
      <c r="AH53" s="22"/>
      <c r="AJ53">
        <v>834069.56310000003</v>
      </c>
      <c r="AK53">
        <v>1</v>
      </c>
      <c r="AL53">
        <f t="shared" si="27"/>
        <v>0.10642727625156</v>
      </c>
      <c r="AM53">
        <f t="shared" si="28"/>
        <v>26.167211192199943</v>
      </c>
      <c r="AN53" s="22">
        <f t="shared" si="17"/>
        <v>0.59880239520958078</v>
      </c>
    </row>
    <row r="54" spans="6:40" x14ac:dyDescent="0.35">
      <c r="F54" s="22"/>
      <c r="I54">
        <v>732407.13760000002</v>
      </c>
      <c r="J54">
        <v>3</v>
      </c>
      <c r="K54">
        <f t="shared" si="18"/>
        <v>9.3455150757759994E-2</v>
      </c>
      <c r="L54">
        <f t="shared" si="19"/>
        <v>25.057680715453841</v>
      </c>
      <c r="M54" s="22">
        <f t="shared" si="20"/>
        <v>1.2765957446808511</v>
      </c>
      <c r="N54" s="22"/>
      <c r="P54">
        <v>641813.60649999999</v>
      </c>
      <c r="Q54">
        <v>1</v>
      </c>
      <c r="R54">
        <f t="shared" si="21"/>
        <v>8.1895416189400008E-2</v>
      </c>
      <c r="S54">
        <f t="shared" si="22"/>
        <v>23.978737963409905</v>
      </c>
      <c r="T54" s="22">
        <f t="shared" si="23"/>
        <v>0.34722222222222221</v>
      </c>
      <c r="W54">
        <v>640641.55149999994</v>
      </c>
      <c r="X54">
        <v>1</v>
      </c>
      <c r="Y54">
        <f t="shared" si="24"/>
        <v>8.1745861971399991E-2</v>
      </c>
      <c r="Z54">
        <f t="shared" si="25"/>
        <v>23.964132723645399</v>
      </c>
      <c r="AA54" s="22">
        <f t="shared" si="26"/>
        <v>0.44444444444444442</v>
      </c>
      <c r="AH54" s="22"/>
      <c r="AJ54">
        <v>868283.3933</v>
      </c>
      <c r="AK54">
        <v>1</v>
      </c>
      <c r="AL54">
        <f t="shared" si="27"/>
        <v>0.11079296098508</v>
      </c>
      <c r="AM54">
        <f t="shared" si="28"/>
        <v>26.520223519590701</v>
      </c>
      <c r="AN54" s="22">
        <f t="shared" si="17"/>
        <v>0.59880239520958078</v>
      </c>
    </row>
    <row r="55" spans="6:40" x14ac:dyDescent="0.35">
      <c r="F55" s="22"/>
      <c r="I55">
        <v>739805.18949999998</v>
      </c>
      <c r="J55">
        <v>1</v>
      </c>
      <c r="K55">
        <f t="shared" si="18"/>
        <v>9.4399142180199999E-2</v>
      </c>
      <c r="L55">
        <f t="shared" si="19"/>
        <v>25.141767522609207</v>
      </c>
      <c r="M55" s="22">
        <f t="shared" si="20"/>
        <v>0.42553191489361702</v>
      </c>
      <c r="N55" s="22"/>
      <c r="P55">
        <v>654845.02240000002</v>
      </c>
      <c r="Q55">
        <v>1</v>
      </c>
      <c r="R55">
        <f t="shared" si="21"/>
        <v>8.3558224858240007E-2</v>
      </c>
      <c r="S55">
        <f t="shared" si="22"/>
        <v>24.139940318955219</v>
      </c>
      <c r="T55" s="22">
        <f t="shared" si="23"/>
        <v>0.34722222222222221</v>
      </c>
      <c r="W55">
        <v>673657.47050000005</v>
      </c>
      <c r="X55">
        <v>1</v>
      </c>
      <c r="Y55">
        <f t="shared" si="24"/>
        <v>8.5958693235800021E-2</v>
      </c>
      <c r="Z55">
        <f t="shared" si="25"/>
        <v>24.368926154187932</v>
      </c>
      <c r="AA55" s="22">
        <f t="shared" si="26"/>
        <v>0.44444444444444442</v>
      </c>
      <c r="AH55" s="22"/>
      <c r="AJ55">
        <v>877053.93259999994</v>
      </c>
      <c r="AK55">
        <v>1</v>
      </c>
      <c r="AL55">
        <f t="shared" si="27"/>
        <v>0.11191208179975999</v>
      </c>
      <c r="AM55">
        <f t="shared" si="28"/>
        <v>26.609218224965062</v>
      </c>
      <c r="AN55" s="22">
        <f t="shared" si="17"/>
        <v>0.59880239520958078</v>
      </c>
    </row>
    <row r="56" spans="6:40" x14ac:dyDescent="0.35">
      <c r="F56" s="22"/>
      <c r="I56">
        <v>754826.23160000006</v>
      </c>
      <c r="J56">
        <v>1</v>
      </c>
      <c r="K56">
        <f t="shared" si="18"/>
        <v>9.6315827152160013E-2</v>
      </c>
      <c r="L56">
        <f t="shared" si="19"/>
        <v>25.310788602565705</v>
      </c>
      <c r="M56" s="22">
        <f t="shared" si="20"/>
        <v>0.42553191489361702</v>
      </c>
      <c r="N56" s="22"/>
      <c r="P56">
        <v>661459.61860000005</v>
      </c>
      <c r="Q56">
        <v>1</v>
      </c>
      <c r="R56">
        <f t="shared" si="21"/>
        <v>8.4402247333360006E-2</v>
      </c>
      <c r="S56">
        <f t="shared" si="22"/>
        <v>24.220947437384762</v>
      </c>
      <c r="T56" s="22">
        <f t="shared" si="23"/>
        <v>0.34722222222222221</v>
      </c>
      <c r="W56">
        <v>687335.44590000005</v>
      </c>
      <c r="X56">
        <v>1</v>
      </c>
      <c r="Y56">
        <f t="shared" si="24"/>
        <v>8.7704002896840008E-2</v>
      </c>
      <c r="Z56">
        <f t="shared" si="25"/>
        <v>24.532751636825051</v>
      </c>
      <c r="AA56" s="22">
        <f t="shared" si="26"/>
        <v>0.44444444444444442</v>
      </c>
      <c r="AH56" s="22"/>
      <c r="AJ56">
        <v>913030.99690000003</v>
      </c>
      <c r="AK56">
        <v>1</v>
      </c>
      <c r="AL56">
        <f t="shared" si="27"/>
        <v>0.11650275520444001</v>
      </c>
      <c r="AM56">
        <f t="shared" si="28"/>
        <v>26.968193508164571</v>
      </c>
      <c r="AN56" s="22">
        <f t="shared" si="17"/>
        <v>0.59880239520958078</v>
      </c>
    </row>
    <row r="57" spans="6:40" x14ac:dyDescent="0.35">
      <c r="F57" s="22"/>
      <c r="I57">
        <v>770152.26159999997</v>
      </c>
      <c r="J57">
        <v>1</v>
      </c>
      <c r="K57">
        <f t="shared" si="18"/>
        <v>9.8271428580159997E-2</v>
      </c>
      <c r="L57">
        <f t="shared" si="19"/>
        <v>25.480945962916163</v>
      </c>
      <c r="M57" s="22">
        <f t="shared" si="20"/>
        <v>0.42553191489361702</v>
      </c>
      <c r="N57" s="22"/>
      <c r="P57">
        <v>681706.99820000003</v>
      </c>
      <c r="Q57">
        <v>1</v>
      </c>
      <c r="R57">
        <f t="shared" si="21"/>
        <v>8.6985812970320001E-2</v>
      </c>
      <c r="S57">
        <f t="shared" si="22"/>
        <v>24.465603472678652</v>
      </c>
      <c r="T57" s="22">
        <f t="shared" si="23"/>
        <v>0.34722222222222221</v>
      </c>
      <c r="W57">
        <v>694278.22820000001</v>
      </c>
      <c r="X57">
        <v>1</v>
      </c>
      <c r="Y57">
        <f t="shared" si="24"/>
        <v>8.8589901918320002E-2</v>
      </c>
      <c r="Z57">
        <f t="shared" si="25"/>
        <v>24.615076923960846</v>
      </c>
      <c r="AA57" s="22">
        <f t="shared" si="26"/>
        <v>0.44444444444444442</v>
      </c>
      <c r="AH57" s="22"/>
      <c r="AJ57">
        <v>979578.30839999998</v>
      </c>
      <c r="AK57">
        <v>1</v>
      </c>
      <c r="AL57">
        <f t="shared" si="27"/>
        <v>0.12499419215184</v>
      </c>
      <c r="AM57">
        <f t="shared" si="28"/>
        <v>27.608092520442433</v>
      </c>
      <c r="AN57" s="22">
        <f t="shared" si="17"/>
        <v>0.59880239520958078</v>
      </c>
    </row>
    <row r="58" spans="6:40" x14ac:dyDescent="0.35">
      <c r="F58" s="22"/>
      <c r="I58">
        <v>777931.5773</v>
      </c>
      <c r="J58">
        <v>1</v>
      </c>
      <c r="K58">
        <f t="shared" si="18"/>
        <v>9.9264069263480012E-2</v>
      </c>
      <c r="L58">
        <f t="shared" si="19"/>
        <v>25.566453133031047</v>
      </c>
      <c r="M58" s="22">
        <f t="shared" si="20"/>
        <v>0.42553191489361702</v>
      </c>
      <c r="N58" s="22"/>
      <c r="P58">
        <v>695548.41159999999</v>
      </c>
      <c r="Q58">
        <v>1</v>
      </c>
      <c r="R58">
        <f t="shared" si="21"/>
        <v>8.8751977320160005E-2</v>
      </c>
      <c r="S58">
        <f t="shared" si="22"/>
        <v>24.630078889705793</v>
      </c>
      <c r="T58" s="22">
        <f t="shared" si="23"/>
        <v>0.34722222222222221</v>
      </c>
      <c r="W58">
        <v>701291.13959999999</v>
      </c>
      <c r="X58">
        <v>1</v>
      </c>
      <c r="Y58">
        <f t="shared" si="24"/>
        <v>8.9484749412960002E-2</v>
      </c>
      <c r="Z58">
        <f t="shared" si="25"/>
        <v>24.697678472352482</v>
      </c>
      <c r="AA58" s="22">
        <f t="shared" si="26"/>
        <v>0.44444444444444442</v>
      </c>
      <c r="AH58" s="22"/>
      <c r="AJ58">
        <v>999467.71600000001</v>
      </c>
      <c r="AK58">
        <v>1</v>
      </c>
      <c r="AL58">
        <f t="shared" si="27"/>
        <v>0.12753208056160001</v>
      </c>
      <c r="AM58">
        <f t="shared" si="28"/>
        <v>27.793694013762931</v>
      </c>
      <c r="AN58" s="22">
        <f t="shared" si="17"/>
        <v>0.59880239520958078</v>
      </c>
    </row>
    <row r="59" spans="6:40" x14ac:dyDescent="0.35">
      <c r="F59" s="22"/>
      <c r="I59">
        <v>785789.47199999995</v>
      </c>
      <c r="J59">
        <v>1</v>
      </c>
      <c r="K59">
        <f t="shared" si="18"/>
        <v>0.1002667366272</v>
      </c>
      <c r="L59">
        <f t="shared" si="19"/>
        <v>25.652247242696834</v>
      </c>
      <c r="M59" s="22">
        <f t="shared" si="20"/>
        <v>0.42553191489361702</v>
      </c>
      <c r="N59" s="22"/>
      <c r="P59">
        <v>702574.1531</v>
      </c>
      <c r="Q59">
        <v>1</v>
      </c>
      <c r="R59">
        <f t="shared" si="21"/>
        <v>8.9648461935560003E-2</v>
      </c>
      <c r="S59">
        <f t="shared" si="22"/>
        <v>24.712730780227027</v>
      </c>
      <c r="T59" s="22">
        <f t="shared" si="23"/>
        <v>0.34722222222222221</v>
      </c>
      <c r="W59">
        <v>715530.19039999996</v>
      </c>
      <c r="X59">
        <v>3</v>
      </c>
      <c r="Y59">
        <f t="shared" si="24"/>
        <v>9.1301652295040003E-2</v>
      </c>
      <c r="Z59">
        <f t="shared" si="25"/>
        <v>24.863714064785164</v>
      </c>
      <c r="AA59" s="22">
        <f t="shared" si="26"/>
        <v>1.3333333333333333</v>
      </c>
      <c r="AH59" s="22"/>
      <c r="AJ59">
        <v>1040466.237</v>
      </c>
      <c r="AK59">
        <v>2</v>
      </c>
      <c r="AL59">
        <f t="shared" si="27"/>
        <v>0.13276349184120001</v>
      </c>
      <c r="AM59">
        <f t="shared" si="28"/>
        <v>28.168648626776125</v>
      </c>
      <c r="AN59" s="22">
        <f t="shared" si="17"/>
        <v>1.1976047904191616</v>
      </c>
    </row>
    <row r="60" spans="6:40" x14ac:dyDescent="0.35">
      <c r="F60" s="22"/>
      <c r="I60">
        <v>793726.73939999996</v>
      </c>
      <c r="J60">
        <v>1</v>
      </c>
      <c r="K60">
        <f t="shared" si="18"/>
        <v>0.10127953194743999</v>
      </c>
      <c r="L60">
        <f t="shared" si="19"/>
        <v>25.738329254502595</v>
      </c>
      <c r="M60" s="22">
        <f t="shared" si="20"/>
        <v>0.42553191489361702</v>
      </c>
      <c r="N60" s="22"/>
      <c r="P60">
        <v>731393.99470000004</v>
      </c>
      <c r="Q60">
        <v>1</v>
      </c>
      <c r="R60">
        <f t="shared" si="21"/>
        <v>9.3325873723720004E-2</v>
      </c>
      <c r="S60">
        <f t="shared" si="22"/>
        <v>25.046121240308491</v>
      </c>
      <c r="T60" s="22">
        <f t="shared" si="23"/>
        <v>0.34722222222222221</v>
      </c>
      <c r="W60">
        <v>722757.76809999999</v>
      </c>
      <c r="X60">
        <v>1</v>
      </c>
      <c r="Y60">
        <f t="shared" si="24"/>
        <v>9.2223891209559997E-2</v>
      </c>
      <c r="Z60">
        <f t="shared" si="25"/>
        <v>24.947149972424935</v>
      </c>
      <c r="AA60" s="22">
        <f t="shared" si="26"/>
        <v>0.44444444444444442</v>
      </c>
      <c r="AH60" s="22"/>
      <c r="AJ60">
        <v>1061591.916</v>
      </c>
      <c r="AK60">
        <v>1</v>
      </c>
      <c r="AL60">
        <f t="shared" si="27"/>
        <v>0.13545912848159999</v>
      </c>
      <c r="AM60">
        <f t="shared" si="28"/>
        <v>28.358018580536157</v>
      </c>
      <c r="AN60" s="22">
        <f t="shared" si="17"/>
        <v>0.59880239520958078</v>
      </c>
    </row>
    <row r="61" spans="6:40" x14ac:dyDescent="0.35">
      <c r="F61" s="22"/>
      <c r="I61">
        <v>801744.18130000005</v>
      </c>
      <c r="J61">
        <v>1</v>
      </c>
      <c r="K61">
        <f t="shared" si="18"/>
        <v>0.10230255753388001</v>
      </c>
      <c r="L61">
        <f t="shared" si="19"/>
        <v>25.824700135162807</v>
      </c>
      <c r="M61" s="22">
        <f t="shared" si="20"/>
        <v>0.42553191489361702</v>
      </c>
      <c r="N61" s="22"/>
      <c r="P61">
        <v>776855.46019999997</v>
      </c>
      <c r="Q61">
        <v>1</v>
      </c>
      <c r="R61">
        <f t="shared" si="21"/>
        <v>9.9126756721519993E-2</v>
      </c>
      <c r="S61">
        <f t="shared" si="22"/>
        <v>25.554658953856375</v>
      </c>
      <c r="T61" s="22">
        <f t="shared" si="23"/>
        <v>0.34722222222222221</v>
      </c>
      <c r="W61">
        <v>775436.79709999997</v>
      </c>
      <c r="X61">
        <v>2</v>
      </c>
      <c r="Y61">
        <f t="shared" si="24"/>
        <v>9.8945735309959995E-2</v>
      </c>
      <c r="Z61">
        <f t="shared" si="25"/>
        <v>25.539093835170373</v>
      </c>
      <c r="AA61" s="22">
        <f t="shared" si="26"/>
        <v>0.88888888888888884</v>
      </c>
      <c r="AH61" s="22"/>
      <c r="AJ61">
        <v>1083146.5319999999</v>
      </c>
      <c r="AK61">
        <v>1</v>
      </c>
      <c r="AL61">
        <f t="shared" si="27"/>
        <v>0.13820949748319999</v>
      </c>
      <c r="AM61">
        <f t="shared" si="28"/>
        <v>28.548661616873737</v>
      </c>
      <c r="AN61" s="22">
        <f t="shared" si="17"/>
        <v>0.59880239520958078</v>
      </c>
    </row>
    <row r="62" spans="6:40" x14ac:dyDescent="0.35">
      <c r="F62" s="22"/>
      <c r="I62">
        <v>809842.60730000003</v>
      </c>
      <c r="J62">
        <v>1</v>
      </c>
      <c r="K62">
        <f t="shared" si="18"/>
        <v>0.10333591669148001</v>
      </c>
      <c r="L62">
        <f t="shared" si="19"/>
        <v>25.911360851435234</v>
      </c>
      <c r="M62" s="22">
        <f t="shared" si="20"/>
        <v>0.42553191489361702</v>
      </c>
      <c r="N62" s="22"/>
      <c r="P62">
        <v>784702.48510000005</v>
      </c>
      <c r="Q62">
        <v>2</v>
      </c>
      <c r="R62">
        <f t="shared" si="21"/>
        <v>0.10012803709876</v>
      </c>
      <c r="S62">
        <f t="shared" si="22"/>
        <v>25.640413486202071</v>
      </c>
      <c r="T62" s="22">
        <f t="shared" si="23"/>
        <v>0.69444444444444442</v>
      </c>
      <c r="W62">
        <v>791181.3051</v>
      </c>
      <c r="X62">
        <v>1</v>
      </c>
      <c r="Y62">
        <f t="shared" si="24"/>
        <v>0.10095473453076</v>
      </c>
      <c r="Z62">
        <f t="shared" si="25"/>
        <v>25.710786028196253</v>
      </c>
      <c r="AA62" s="22">
        <f t="shared" si="26"/>
        <v>0.44444444444444442</v>
      </c>
      <c r="AH62" s="22"/>
      <c r="AJ62">
        <v>1127577.588</v>
      </c>
      <c r="AK62">
        <v>1</v>
      </c>
      <c r="AL62">
        <f t="shared" si="27"/>
        <v>0.14387890022880001</v>
      </c>
      <c r="AM62">
        <f t="shared" si="28"/>
        <v>28.933801225016015</v>
      </c>
      <c r="AN62" s="22">
        <f t="shared" si="17"/>
        <v>0.59880239520958078</v>
      </c>
    </row>
    <row r="63" spans="6:40" x14ac:dyDescent="0.35">
      <c r="F63" s="22"/>
      <c r="I63">
        <v>826285.69259999995</v>
      </c>
      <c r="J63">
        <v>2</v>
      </c>
      <c r="K63">
        <f t="shared" si="18"/>
        <v>0.10543405437575999</v>
      </c>
      <c r="L63">
        <f t="shared" si="19"/>
        <v>26.085555691477218</v>
      </c>
      <c r="M63" s="22">
        <f t="shared" si="20"/>
        <v>0.85106382978723405</v>
      </c>
      <c r="N63" s="22"/>
      <c r="P63">
        <v>792628.77280000004</v>
      </c>
      <c r="Q63">
        <v>1</v>
      </c>
      <c r="R63">
        <f t="shared" si="21"/>
        <v>0.10113943140928001</v>
      </c>
      <c r="S63">
        <f t="shared" si="22"/>
        <v>25.726455786746381</v>
      </c>
      <c r="T63" s="22">
        <f t="shared" si="23"/>
        <v>0.34722222222222221</v>
      </c>
      <c r="W63">
        <v>815399.4852</v>
      </c>
      <c r="X63">
        <v>1</v>
      </c>
      <c r="Y63">
        <f t="shared" si="24"/>
        <v>0.10404497431152</v>
      </c>
      <c r="Z63">
        <f t="shared" si="25"/>
        <v>25.970490937463367</v>
      </c>
      <c r="AA63" s="22">
        <f t="shared" si="26"/>
        <v>0.44444444444444442</v>
      </c>
      <c r="AH63" s="22"/>
      <c r="AJ63">
        <v>1150471.9809999999</v>
      </c>
      <c r="AK63">
        <v>1</v>
      </c>
      <c r="AL63">
        <f t="shared" si="27"/>
        <v>0.14680022477560001</v>
      </c>
      <c r="AM63">
        <f t="shared" si="28"/>
        <v>29.128315092069236</v>
      </c>
      <c r="AN63" s="22">
        <f t="shared" si="17"/>
        <v>0.59880239520958078</v>
      </c>
    </row>
    <row r="64" spans="6:40" x14ac:dyDescent="0.35">
      <c r="F64" s="22"/>
      <c r="I64">
        <v>834632.01269999996</v>
      </c>
      <c r="J64">
        <v>2</v>
      </c>
      <c r="K64">
        <f t="shared" si="18"/>
        <v>0.10649904482052</v>
      </c>
      <c r="L64">
        <f t="shared" si="19"/>
        <v>26.173091769027323</v>
      </c>
      <c r="M64" s="22">
        <f t="shared" si="20"/>
        <v>0.85106382978723405</v>
      </c>
      <c r="N64" s="22"/>
      <c r="P64">
        <v>808722.34750000003</v>
      </c>
      <c r="Q64">
        <v>1</v>
      </c>
      <c r="R64">
        <f t="shared" si="21"/>
        <v>0.103192971541</v>
      </c>
      <c r="S64">
        <f t="shared" si="22"/>
        <v>25.899407561346123</v>
      </c>
      <c r="T64" s="22">
        <f t="shared" si="23"/>
        <v>0.34722222222222221</v>
      </c>
      <c r="W64">
        <v>831955.39760000003</v>
      </c>
      <c r="X64">
        <v>1</v>
      </c>
      <c r="Y64">
        <f t="shared" si="24"/>
        <v>0.10615750873375999</v>
      </c>
      <c r="Z64">
        <f t="shared" si="25"/>
        <v>26.14508329223775</v>
      </c>
      <c r="AA64" s="22">
        <f t="shared" si="26"/>
        <v>0.44444444444444442</v>
      </c>
      <c r="AH64" s="22"/>
      <c r="AJ64">
        <v>1173831.2220000001</v>
      </c>
      <c r="AK64">
        <v>1</v>
      </c>
      <c r="AL64">
        <f t="shared" si="27"/>
        <v>0.1497808639272</v>
      </c>
      <c r="AM64">
        <f t="shared" si="28"/>
        <v>29.324136613829015</v>
      </c>
      <c r="AN64" s="22">
        <f t="shared" si="17"/>
        <v>0.59880239520958078</v>
      </c>
    </row>
    <row r="65" spans="3:40" x14ac:dyDescent="0.35">
      <c r="F65" s="22"/>
      <c r="I65">
        <v>843062.63910000003</v>
      </c>
      <c r="J65">
        <v>1</v>
      </c>
      <c r="K65">
        <f t="shared" si="18"/>
        <v>0.10757479274916</v>
      </c>
      <c r="L65">
        <f t="shared" si="19"/>
        <v>26.260921594385099</v>
      </c>
      <c r="M65" s="22">
        <f t="shared" si="20"/>
        <v>0.42553191489361702</v>
      </c>
      <c r="N65" s="22"/>
      <c r="P65">
        <v>841896.42579999997</v>
      </c>
      <c r="Q65">
        <v>1</v>
      </c>
      <c r="R65">
        <f t="shared" si="21"/>
        <v>0.10742598393208</v>
      </c>
      <c r="S65">
        <f t="shared" si="22"/>
        <v>26.248807046344972</v>
      </c>
      <c r="T65" s="22">
        <f t="shared" si="23"/>
        <v>0.34722222222222221</v>
      </c>
      <c r="W65">
        <v>840358.98750000005</v>
      </c>
      <c r="X65">
        <v>1</v>
      </c>
      <c r="Y65">
        <f t="shared" si="24"/>
        <v>0.10722980680500001</v>
      </c>
      <c r="Z65">
        <f t="shared" si="25"/>
        <v>26.232819128882415</v>
      </c>
      <c r="AA65" s="22">
        <f t="shared" si="26"/>
        <v>0.44444444444444442</v>
      </c>
      <c r="AH65" s="22"/>
      <c r="AJ65">
        <v>1449661.3840000001</v>
      </c>
      <c r="AK65">
        <v>1</v>
      </c>
      <c r="AL65">
        <f t="shared" si="27"/>
        <v>0.18497679259840002</v>
      </c>
      <c r="AM65">
        <f t="shared" si="28"/>
        <v>31.461459950834747</v>
      </c>
      <c r="AN65" s="22">
        <f t="shared" si="17"/>
        <v>0.59880239520958078</v>
      </c>
    </row>
    <row r="66" spans="3:40" x14ac:dyDescent="0.35">
      <c r="C66" s="24"/>
      <c r="F66" s="22"/>
      <c r="I66">
        <v>851578.42339999997</v>
      </c>
      <c r="J66">
        <v>1</v>
      </c>
      <c r="K66">
        <f t="shared" ref="K66:K88" si="29">(0.0000000001276*I66)*1000</f>
        <v>0.10866140682584001</v>
      </c>
      <c r="L66">
        <f t="shared" ref="L66:L88" si="30">(1.9108*K66/11350000000000000)^(1/3)*10000000</f>
        <v>26.349046153502577</v>
      </c>
      <c r="M66" s="22">
        <f t="shared" ref="M66:M88" si="31">(J66*100)/235</f>
        <v>0.42553191489361702</v>
      </c>
      <c r="N66" s="22"/>
      <c r="P66">
        <v>867667.00349999999</v>
      </c>
      <c r="Q66">
        <v>2</v>
      </c>
      <c r="R66">
        <f t="shared" ref="R66:R91" si="32">(0.0000000001276*P66)*1000</f>
        <v>0.11071430964659999</v>
      </c>
      <c r="S66">
        <f t="shared" ref="S66:S91" si="33">(1.9108*R66/11350000000000000)^(1/3)*10000000</f>
        <v>26.513946511764473</v>
      </c>
      <c r="T66" s="22">
        <f t="shared" ref="T66:T91" si="34">(Q66*100)/288</f>
        <v>0.69444444444444442</v>
      </c>
      <c r="W66">
        <v>866082.50390000001</v>
      </c>
      <c r="X66">
        <v>1</v>
      </c>
      <c r="Y66">
        <f t="shared" ref="Y66:Y89" si="35">(0.0000000001276*W66)*1000</f>
        <v>0.11051212749764001</v>
      </c>
      <c r="Z66">
        <f t="shared" ref="Z66:Z89" si="36">(1.9108*Y66/11350000000000000)^(1/3)*10000000</f>
        <v>26.497797099373198</v>
      </c>
      <c r="AA66" s="22">
        <f t="shared" ref="AA66:AA90" si="37">(X66*100)/225</f>
        <v>0.44444444444444442</v>
      </c>
      <c r="AH66" s="22"/>
      <c r="AJ66">
        <v>1571031.936</v>
      </c>
      <c r="AK66">
        <v>1</v>
      </c>
      <c r="AL66">
        <f t="shared" ref="AL66:AL75" si="38">(0.0000000001276*AJ66)*1000</f>
        <v>0.20046367503360002</v>
      </c>
      <c r="AM66">
        <f t="shared" ref="AM66:AM75" si="39">(1.9108*AL66/11350000000000000)^(1/3)*10000000</f>
        <v>32.316056070105162</v>
      </c>
      <c r="AN66" s="22">
        <f t="shared" si="17"/>
        <v>0.59880239520958078</v>
      </c>
    </row>
    <row r="67" spans="3:40" x14ac:dyDescent="0.35">
      <c r="D67" s="23"/>
      <c r="I67">
        <v>877645.36849999998</v>
      </c>
      <c r="J67">
        <v>3</v>
      </c>
      <c r="K67">
        <f t="shared" si="29"/>
        <v>0.1119875490206</v>
      </c>
      <c r="L67">
        <f t="shared" si="30"/>
        <v>26.615198134957172</v>
      </c>
      <c r="M67" s="22">
        <f t="shared" si="31"/>
        <v>1.2765957446808511</v>
      </c>
      <c r="N67" s="22"/>
      <c r="P67">
        <v>876431.31669999997</v>
      </c>
      <c r="Q67">
        <v>1</v>
      </c>
      <c r="R67">
        <f t="shared" si="32"/>
        <v>0.11183263601092</v>
      </c>
      <c r="S67">
        <f t="shared" si="33"/>
        <v>26.602920153799136</v>
      </c>
      <c r="T67" s="22">
        <f t="shared" si="34"/>
        <v>0.34722222222222221</v>
      </c>
      <c r="W67">
        <v>919915.84149999998</v>
      </c>
      <c r="X67">
        <v>1</v>
      </c>
      <c r="Y67">
        <f t="shared" si="35"/>
        <v>0.11738126137539999</v>
      </c>
      <c r="Z67">
        <f t="shared" si="36"/>
        <v>27.035809712569339</v>
      </c>
      <c r="AA67" s="22">
        <f t="shared" si="37"/>
        <v>0.44444444444444442</v>
      </c>
      <c r="AH67" s="22"/>
      <c r="AJ67">
        <v>1602930.2479999999</v>
      </c>
      <c r="AK67">
        <v>1</v>
      </c>
      <c r="AL67">
        <f t="shared" si="38"/>
        <v>0.20453389964480001</v>
      </c>
      <c r="AM67">
        <f t="shared" si="39"/>
        <v>32.533307887012782</v>
      </c>
      <c r="AN67" s="22">
        <f t="shared" ref="AN67:AN75" si="40">(AK67*100)/167</f>
        <v>0.59880239520958078</v>
      </c>
    </row>
    <row r="68" spans="3:40" x14ac:dyDescent="0.35">
      <c r="E68" s="23"/>
      <c r="I68">
        <v>932197.42229999998</v>
      </c>
      <c r="J68">
        <v>1</v>
      </c>
      <c r="K68">
        <f t="shared" si="29"/>
        <v>0.11894839108548</v>
      </c>
      <c r="L68">
        <f t="shared" si="30"/>
        <v>27.155594463963467</v>
      </c>
      <c r="M68" s="22">
        <f t="shared" si="31"/>
        <v>0.42553191489361702</v>
      </c>
      <c r="N68" s="22"/>
      <c r="P68">
        <v>894226.42249999999</v>
      </c>
      <c r="Q68">
        <v>1</v>
      </c>
      <c r="R68">
        <f t="shared" si="32"/>
        <v>0.114103291511</v>
      </c>
      <c r="S68">
        <f t="shared" si="33"/>
        <v>26.781764153558001</v>
      </c>
      <c r="T68" s="22">
        <f t="shared" si="34"/>
        <v>0.34722222222222221</v>
      </c>
      <c r="W68">
        <v>929207.92070000002</v>
      </c>
      <c r="X68">
        <v>3</v>
      </c>
      <c r="Y68">
        <f t="shared" si="35"/>
        <v>0.11856693068132</v>
      </c>
      <c r="Z68">
        <f t="shared" si="36"/>
        <v>27.126534586117479</v>
      </c>
      <c r="AA68" s="22">
        <f t="shared" si="37"/>
        <v>1.3333333333333333</v>
      </c>
      <c r="AH68" s="22"/>
      <c r="AJ68">
        <v>1619121.463</v>
      </c>
      <c r="AK68">
        <v>1</v>
      </c>
      <c r="AL68">
        <f t="shared" si="38"/>
        <v>0.20659989867880002</v>
      </c>
      <c r="AM68">
        <f t="shared" si="39"/>
        <v>32.642480881854503</v>
      </c>
      <c r="AN68" s="22">
        <f t="shared" si="40"/>
        <v>0.59880239520958078</v>
      </c>
    </row>
    <row r="69" spans="3:40" x14ac:dyDescent="0.35">
      <c r="I69">
        <v>960732.12719999999</v>
      </c>
      <c r="J69">
        <v>1</v>
      </c>
      <c r="K69">
        <f t="shared" si="29"/>
        <v>0.12258941943072002</v>
      </c>
      <c r="L69">
        <f t="shared" si="30"/>
        <v>27.429893397845142</v>
      </c>
      <c r="M69" s="22">
        <f t="shared" si="31"/>
        <v>0.42553191489361702</v>
      </c>
      <c r="N69" s="22"/>
      <c r="P69">
        <v>903259.01260000002</v>
      </c>
      <c r="Q69">
        <v>1</v>
      </c>
      <c r="R69">
        <f t="shared" si="32"/>
        <v>0.11525585000775999</v>
      </c>
      <c r="S69">
        <f t="shared" si="33"/>
        <v>26.871636518649439</v>
      </c>
      <c r="T69" s="22">
        <f t="shared" si="34"/>
        <v>0.34722222222222221</v>
      </c>
      <c r="W69">
        <v>948074.6054</v>
      </c>
      <c r="X69">
        <v>1</v>
      </c>
      <c r="Y69">
        <f t="shared" si="35"/>
        <v>0.12097431964904001</v>
      </c>
      <c r="Z69">
        <f t="shared" si="36"/>
        <v>27.308898700010406</v>
      </c>
      <c r="AA69" s="22">
        <f t="shared" si="37"/>
        <v>0.44444444444444442</v>
      </c>
      <c r="AH69" s="22"/>
      <c r="AJ69">
        <v>1940197.439</v>
      </c>
      <c r="AK69">
        <v>1</v>
      </c>
      <c r="AL69">
        <f t="shared" si="38"/>
        <v>0.24756919321640003</v>
      </c>
      <c r="AM69">
        <f t="shared" si="39"/>
        <v>34.671448889406165</v>
      </c>
      <c r="AN69" s="22">
        <f t="shared" si="40"/>
        <v>0.59880239520958078</v>
      </c>
    </row>
    <row r="70" spans="3:40" x14ac:dyDescent="0.35">
      <c r="I70">
        <v>970436.49219999998</v>
      </c>
      <c r="J70">
        <v>1</v>
      </c>
      <c r="K70">
        <f t="shared" si="29"/>
        <v>0.12382769640471999</v>
      </c>
      <c r="L70">
        <f t="shared" si="30"/>
        <v>27.521940710592194</v>
      </c>
      <c r="M70" s="22">
        <f t="shared" si="31"/>
        <v>0.42553191489361702</v>
      </c>
      <c r="N70" s="22"/>
      <c r="P70">
        <v>921598.82929999998</v>
      </c>
      <c r="Q70">
        <v>1</v>
      </c>
      <c r="R70">
        <f t="shared" si="32"/>
        <v>0.11759601061868</v>
      </c>
      <c r="S70">
        <f t="shared" si="33"/>
        <v>27.052287023503155</v>
      </c>
      <c r="T70" s="22">
        <f t="shared" si="34"/>
        <v>0.34722222222222221</v>
      </c>
      <c r="W70">
        <v>1027450.617</v>
      </c>
      <c r="X70">
        <v>1</v>
      </c>
      <c r="Y70">
        <f t="shared" si="35"/>
        <v>0.1311026987292</v>
      </c>
      <c r="Z70">
        <f t="shared" si="36"/>
        <v>28.050697682417205</v>
      </c>
      <c r="AA70" s="22">
        <f t="shared" si="37"/>
        <v>0.44444444444444442</v>
      </c>
      <c r="AH70" s="22"/>
      <c r="AJ70">
        <v>2019785.0279999999</v>
      </c>
      <c r="AK70">
        <v>1</v>
      </c>
      <c r="AL70">
        <f t="shared" si="38"/>
        <v>0.25772456957279999</v>
      </c>
      <c r="AM70">
        <f t="shared" si="39"/>
        <v>35.139188792975361</v>
      </c>
      <c r="AN70" s="22">
        <f t="shared" si="40"/>
        <v>0.59880239520958078</v>
      </c>
    </row>
    <row r="71" spans="3:40" x14ac:dyDescent="0.35">
      <c r="E71" s="23"/>
      <c r="I71">
        <v>980238.88100000005</v>
      </c>
      <c r="J71">
        <v>1</v>
      </c>
      <c r="K71">
        <f t="shared" si="29"/>
        <v>0.1250784812156</v>
      </c>
      <c r="L71">
        <f t="shared" si="30"/>
        <v>27.614296908414367</v>
      </c>
      <c r="M71" s="22">
        <f t="shared" si="31"/>
        <v>0.42553191489361702</v>
      </c>
      <c r="N71" s="22"/>
      <c r="P71">
        <v>969094.08189999999</v>
      </c>
      <c r="Q71">
        <v>1</v>
      </c>
      <c r="R71">
        <f t="shared" si="32"/>
        <v>0.12365640485043999</v>
      </c>
      <c r="S71">
        <f t="shared" si="33"/>
        <v>27.509244435656079</v>
      </c>
      <c r="T71" s="22">
        <f t="shared" si="34"/>
        <v>0.34722222222222221</v>
      </c>
      <c r="W71">
        <v>1037828.906</v>
      </c>
      <c r="X71">
        <v>1</v>
      </c>
      <c r="Y71">
        <f t="shared" si="35"/>
        <v>0.1324269684056</v>
      </c>
      <c r="Z71">
        <f t="shared" si="36"/>
        <v>28.144828245339085</v>
      </c>
      <c r="AA71" s="22">
        <f t="shared" si="37"/>
        <v>0.44444444444444442</v>
      </c>
      <c r="AH71" s="22"/>
      <c r="AJ71">
        <v>2102637.3280000002</v>
      </c>
      <c r="AK71">
        <v>1</v>
      </c>
      <c r="AL71">
        <f t="shared" si="38"/>
        <v>0.26829652305280005</v>
      </c>
      <c r="AM71">
        <f t="shared" si="39"/>
        <v>35.613238804252212</v>
      </c>
      <c r="AN71" s="22">
        <f t="shared" si="40"/>
        <v>0.59880239520958078</v>
      </c>
    </row>
    <row r="72" spans="3:40" x14ac:dyDescent="0.35">
      <c r="D72" s="22"/>
      <c r="I72">
        <v>1051684.716</v>
      </c>
      <c r="J72">
        <v>1</v>
      </c>
      <c r="K72">
        <f t="shared" si="29"/>
        <v>0.1341949697616</v>
      </c>
      <c r="L72">
        <f t="shared" si="30"/>
        <v>28.269526605469352</v>
      </c>
      <c r="M72" s="22">
        <f t="shared" si="31"/>
        <v>0.42553191489361702</v>
      </c>
      <c r="N72" s="22"/>
      <c r="P72">
        <v>1082377.612</v>
      </c>
      <c r="Q72">
        <v>1</v>
      </c>
      <c r="R72">
        <f t="shared" si="32"/>
        <v>0.13811138329120001</v>
      </c>
      <c r="S72">
        <f t="shared" si="33"/>
        <v>28.541904502995553</v>
      </c>
      <c r="T72" s="22">
        <f t="shared" si="34"/>
        <v>0.34722222222222221</v>
      </c>
      <c r="W72">
        <v>1069597.007</v>
      </c>
      <c r="X72">
        <v>1</v>
      </c>
      <c r="Y72">
        <f t="shared" si="35"/>
        <v>0.13648057809320002</v>
      </c>
      <c r="Z72">
        <f t="shared" si="36"/>
        <v>28.429119442430885</v>
      </c>
      <c r="AA72" s="22">
        <f t="shared" si="37"/>
        <v>0.44444444444444442</v>
      </c>
      <c r="AH72" s="22"/>
      <c r="AJ72">
        <v>2123876.0890000002</v>
      </c>
      <c r="AK72">
        <v>1</v>
      </c>
      <c r="AL72">
        <f t="shared" si="38"/>
        <v>0.27100658895640006</v>
      </c>
      <c r="AM72">
        <f t="shared" si="39"/>
        <v>35.732747213314234</v>
      </c>
      <c r="AN72" s="22">
        <f t="shared" si="40"/>
        <v>0.59880239520958078</v>
      </c>
    </row>
    <row r="73" spans="3:40" x14ac:dyDescent="0.35">
      <c r="D73" s="22"/>
      <c r="I73">
        <v>1062307.794</v>
      </c>
      <c r="J73">
        <v>1</v>
      </c>
      <c r="K73">
        <f t="shared" si="29"/>
        <v>0.1355504745144</v>
      </c>
      <c r="L73">
        <f t="shared" si="30"/>
        <v>28.364391500227192</v>
      </c>
      <c r="M73" s="22">
        <f t="shared" si="31"/>
        <v>0.42553191489361702</v>
      </c>
      <c r="N73" s="22"/>
      <c r="P73">
        <v>1093310.72</v>
      </c>
      <c r="Q73">
        <v>1</v>
      </c>
      <c r="R73">
        <f t="shared" si="32"/>
        <v>0.13950644787200001</v>
      </c>
      <c r="S73">
        <f t="shared" si="33"/>
        <v>28.637683430910148</v>
      </c>
      <c r="T73" s="22">
        <f t="shared" si="34"/>
        <v>0.34722222222222221</v>
      </c>
      <c r="W73">
        <v>1080401.017</v>
      </c>
      <c r="X73">
        <v>1</v>
      </c>
      <c r="Y73">
        <f t="shared" si="35"/>
        <v>0.13785916976919999</v>
      </c>
      <c r="Z73">
        <f t="shared" si="36"/>
        <v>28.524519885584589</v>
      </c>
      <c r="AA73" s="22">
        <f t="shared" si="37"/>
        <v>0.44444444444444442</v>
      </c>
      <c r="AH73" s="22"/>
      <c r="AJ73">
        <v>2166999.3769999999</v>
      </c>
      <c r="AK73">
        <v>2</v>
      </c>
      <c r="AL73">
        <f t="shared" si="38"/>
        <v>0.27650912050519999</v>
      </c>
      <c r="AM73">
        <f t="shared" si="39"/>
        <v>35.972968492016307</v>
      </c>
      <c r="AN73" s="22">
        <f t="shared" si="40"/>
        <v>1.1976047904191616</v>
      </c>
    </row>
    <row r="74" spans="3:40" x14ac:dyDescent="0.35">
      <c r="D74" s="22"/>
      <c r="I74">
        <v>1105884.0379999999</v>
      </c>
      <c r="J74">
        <v>1</v>
      </c>
      <c r="K74">
        <f t="shared" si="29"/>
        <v>0.14111080324880002</v>
      </c>
      <c r="L74">
        <f t="shared" si="30"/>
        <v>28.74704519111523</v>
      </c>
      <c r="M74" s="22">
        <f t="shared" si="31"/>
        <v>0.42553191489361702</v>
      </c>
      <c r="N74" s="22"/>
      <c r="P74">
        <v>1104354.2620000001</v>
      </c>
      <c r="Q74">
        <v>1</v>
      </c>
      <c r="R74">
        <f t="shared" si="32"/>
        <v>0.14091560383120003</v>
      </c>
      <c r="S74">
        <f t="shared" si="33"/>
        <v>28.733783754544913</v>
      </c>
      <c r="T74" s="22">
        <f t="shared" si="34"/>
        <v>0.34722222222222221</v>
      </c>
      <c r="W74">
        <v>1294647.334</v>
      </c>
      <c r="X74">
        <v>1</v>
      </c>
      <c r="Y74">
        <f t="shared" si="35"/>
        <v>0.1651969998184</v>
      </c>
      <c r="Z74">
        <f t="shared" si="36"/>
        <v>30.297526611550925</v>
      </c>
      <c r="AA74" s="22">
        <f t="shared" si="37"/>
        <v>0.44444444444444442</v>
      </c>
      <c r="AH74" s="22"/>
      <c r="AJ74">
        <v>2324943.6120000002</v>
      </c>
      <c r="AK74">
        <v>2</v>
      </c>
      <c r="AL74">
        <f t="shared" si="38"/>
        <v>0.2966628048912</v>
      </c>
      <c r="AM74">
        <f t="shared" si="39"/>
        <v>36.826532041414097</v>
      </c>
      <c r="AN74" s="22">
        <f t="shared" si="40"/>
        <v>1.1976047904191616</v>
      </c>
    </row>
    <row r="75" spans="3:40" x14ac:dyDescent="0.35">
      <c r="D75" s="22"/>
      <c r="I75">
        <v>1139735.3160000001</v>
      </c>
      <c r="J75">
        <v>1</v>
      </c>
      <c r="K75">
        <f t="shared" si="29"/>
        <v>0.14543022632160002</v>
      </c>
      <c r="L75">
        <f t="shared" si="30"/>
        <v>29.037419379533876</v>
      </c>
      <c r="M75" s="22">
        <f t="shared" si="31"/>
        <v>0.42553191489361702</v>
      </c>
      <c r="N75" s="22"/>
      <c r="P75">
        <v>1172997.926</v>
      </c>
      <c r="Q75">
        <v>1</v>
      </c>
      <c r="R75">
        <f t="shared" si="32"/>
        <v>0.1496745353576</v>
      </c>
      <c r="S75">
        <f t="shared" si="33"/>
        <v>29.317195959494665</v>
      </c>
      <c r="T75" s="22">
        <f t="shared" si="34"/>
        <v>0.34722222222222221</v>
      </c>
      <c r="W75">
        <v>1307724.58</v>
      </c>
      <c r="X75">
        <v>1</v>
      </c>
      <c r="Y75">
        <f t="shared" si="35"/>
        <v>0.16686565640800002</v>
      </c>
      <c r="Z75">
        <f t="shared" si="36"/>
        <v>30.399196927486862</v>
      </c>
      <c r="AA75" s="22">
        <f t="shared" si="37"/>
        <v>0.44444444444444442</v>
      </c>
      <c r="AH75" s="22"/>
      <c r="AJ75">
        <v>2396110.4900000002</v>
      </c>
      <c r="AK75">
        <v>1</v>
      </c>
      <c r="AL75">
        <f t="shared" si="38"/>
        <v>0.30574369852400002</v>
      </c>
      <c r="AM75">
        <f t="shared" si="39"/>
        <v>37.198517215344253</v>
      </c>
      <c r="AN75" s="22">
        <f t="shared" si="40"/>
        <v>0.59880239520958078</v>
      </c>
    </row>
    <row r="76" spans="3:40" x14ac:dyDescent="0.35">
      <c r="I76">
        <v>1162876.56</v>
      </c>
      <c r="J76">
        <v>1</v>
      </c>
      <c r="K76">
        <f t="shared" si="29"/>
        <v>0.14838304905600003</v>
      </c>
      <c r="L76">
        <f t="shared" si="30"/>
        <v>29.232629841411548</v>
      </c>
      <c r="M76" s="22">
        <f t="shared" si="31"/>
        <v>0.42553191489361702</v>
      </c>
      <c r="N76" s="22"/>
      <c r="P76">
        <v>1184846.389</v>
      </c>
      <c r="Q76">
        <v>1</v>
      </c>
      <c r="R76">
        <f t="shared" si="32"/>
        <v>0.15118639923640001</v>
      </c>
      <c r="S76">
        <f t="shared" si="33"/>
        <v>29.415576541595694</v>
      </c>
      <c r="T76" s="22">
        <f t="shared" si="34"/>
        <v>0.34722222222222221</v>
      </c>
      <c r="W76">
        <v>1347754.2279999999</v>
      </c>
      <c r="X76">
        <v>1</v>
      </c>
      <c r="Y76">
        <f t="shared" si="35"/>
        <v>0.1719734394928</v>
      </c>
      <c r="Z76">
        <f t="shared" si="36"/>
        <v>30.70625952016373</v>
      </c>
      <c r="AA76" s="22">
        <f t="shared" si="37"/>
        <v>0.44444444444444442</v>
      </c>
      <c r="AH76" s="22"/>
      <c r="AK76">
        <f>SUM(AK2:AK75)</f>
        <v>167</v>
      </c>
      <c r="AN76" s="22"/>
    </row>
    <row r="77" spans="3:40" x14ac:dyDescent="0.35">
      <c r="I77">
        <v>1186487.665</v>
      </c>
      <c r="J77">
        <v>1</v>
      </c>
      <c r="K77">
        <f t="shared" si="29"/>
        <v>0.15139582605400001</v>
      </c>
      <c r="L77">
        <f t="shared" si="30"/>
        <v>29.429152648722951</v>
      </c>
      <c r="M77" s="22">
        <f t="shared" si="31"/>
        <v>0.42553191489361702</v>
      </c>
      <c r="N77" s="22"/>
      <c r="P77">
        <v>1310117.0649999999</v>
      </c>
      <c r="Q77">
        <v>1</v>
      </c>
      <c r="R77">
        <f t="shared" si="32"/>
        <v>0.167170937494</v>
      </c>
      <c r="S77">
        <f t="shared" si="33"/>
        <v>30.417724099491323</v>
      </c>
      <c r="T77" s="22">
        <f t="shared" si="34"/>
        <v>0.34722222222222221</v>
      </c>
      <c r="W77">
        <v>1431526.973</v>
      </c>
      <c r="X77">
        <v>1</v>
      </c>
      <c r="Y77">
        <f t="shared" si="35"/>
        <v>0.18266284175479999</v>
      </c>
      <c r="Z77">
        <f t="shared" si="36"/>
        <v>31.329720970604679</v>
      </c>
      <c r="AA77" s="22">
        <f t="shared" si="37"/>
        <v>0.44444444444444442</v>
      </c>
      <c r="AJ77" t="s">
        <v>5</v>
      </c>
      <c r="AK77" s="24">
        <f>AK76/0.000007266</f>
        <v>22983759.97797963</v>
      </c>
      <c r="AN77" s="22"/>
    </row>
    <row r="78" spans="3:40" x14ac:dyDescent="0.35">
      <c r="I78">
        <v>1198472.388</v>
      </c>
      <c r="J78">
        <v>3</v>
      </c>
      <c r="K78">
        <f t="shared" si="29"/>
        <v>0.15292507670880001</v>
      </c>
      <c r="L78">
        <f t="shared" si="30"/>
        <v>29.527908927367033</v>
      </c>
      <c r="M78" s="22">
        <f t="shared" si="31"/>
        <v>1.2765957446808511</v>
      </c>
      <c r="N78" s="22"/>
      <c r="P78">
        <v>1419804.4950000001</v>
      </c>
      <c r="Q78">
        <v>1</v>
      </c>
      <c r="R78">
        <f t="shared" si="32"/>
        <v>0.18116705356200002</v>
      </c>
      <c r="S78">
        <f t="shared" si="33"/>
        <v>31.243968941520755</v>
      </c>
      <c r="T78" s="22">
        <f t="shared" si="34"/>
        <v>0.34722222222222221</v>
      </c>
      <c r="W78">
        <v>1460592.7690000001</v>
      </c>
      <c r="X78">
        <v>1</v>
      </c>
      <c r="Y78">
        <f t="shared" si="35"/>
        <v>0.18637163732440001</v>
      </c>
      <c r="Z78">
        <f t="shared" si="36"/>
        <v>31.54034193099729</v>
      </c>
      <c r="AA78" s="22">
        <f t="shared" si="37"/>
        <v>0.44444444444444442</v>
      </c>
      <c r="AK78" t="s">
        <v>80</v>
      </c>
      <c r="AL78" s="23">
        <f>AVERAGE(AL2:AL75)</f>
        <v>9.4546271387099465E-2</v>
      </c>
    </row>
    <row r="79" spans="3:40" x14ac:dyDescent="0.35">
      <c r="I79">
        <v>1272966.179</v>
      </c>
      <c r="J79">
        <v>3</v>
      </c>
      <c r="K79">
        <f t="shared" si="29"/>
        <v>0.16243048444040001</v>
      </c>
      <c r="L79">
        <f t="shared" si="30"/>
        <v>30.127445087795312</v>
      </c>
      <c r="M79" s="22">
        <f t="shared" si="31"/>
        <v>1.2765957446808511</v>
      </c>
      <c r="N79" s="22"/>
      <c r="P79">
        <v>1434145.9539999999</v>
      </c>
      <c r="Q79">
        <v>1</v>
      </c>
      <c r="R79">
        <f t="shared" si="32"/>
        <v>0.1829970237304</v>
      </c>
      <c r="S79">
        <f t="shared" si="33"/>
        <v>31.348815256693012</v>
      </c>
      <c r="T79" s="22">
        <f t="shared" si="34"/>
        <v>0.34722222222222221</v>
      </c>
      <c r="W79">
        <v>1615017.38</v>
      </c>
      <c r="X79">
        <v>1</v>
      </c>
      <c r="Y79">
        <f t="shared" si="35"/>
        <v>0.206076217688</v>
      </c>
      <c r="Z79">
        <f t="shared" si="36"/>
        <v>32.614877269785133</v>
      </c>
      <c r="AA79" s="22">
        <f t="shared" si="37"/>
        <v>0.44444444444444442</v>
      </c>
      <c r="AM79" s="23"/>
    </row>
    <row r="80" spans="3:40" x14ac:dyDescent="0.35">
      <c r="I80">
        <v>1285824.423</v>
      </c>
      <c r="J80">
        <v>1</v>
      </c>
      <c r="K80">
        <f t="shared" si="29"/>
        <v>0.1640711963748</v>
      </c>
      <c r="L80">
        <f t="shared" si="30"/>
        <v>30.228544652699352</v>
      </c>
      <c r="M80" s="22">
        <f t="shared" si="31"/>
        <v>0.42553191489361702</v>
      </c>
      <c r="N80" s="22"/>
      <c r="P80">
        <v>1448632.277</v>
      </c>
      <c r="Q80">
        <v>1</v>
      </c>
      <c r="R80">
        <f t="shared" si="32"/>
        <v>0.18484547854520003</v>
      </c>
      <c r="S80">
        <f t="shared" si="33"/>
        <v>31.454013413430367</v>
      </c>
      <c r="T80" s="22">
        <f t="shared" si="34"/>
        <v>0.34722222222222221</v>
      </c>
      <c r="W80">
        <v>1785768.8959999999</v>
      </c>
      <c r="X80">
        <v>1</v>
      </c>
      <c r="Y80">
        <f t="shared" si="35"/>
        <v>0.22786411112960001</v>
      </c>
      <c r="Z80">
        <f t="shared" si="36"/>
        <v>33.72602052003375</v>
      </c>
      <c r="AA80" s="22">
        <f t="shared" si="37"/>
        <v>0.44444444444444442</v>
      </c>
    </row>
    <row r="81" spans="9:39" x14ac:dyDescent="0.35">
      <c r="I81">
        <v>1393477.9909999999</v>
      </c>
      <c r="J81">
        <v>1</v>
      </c>
      <c r="K81">
        <f t="shared" si="29"/>
        <v>0.17780779165159999</v>
      </c>
      <c r="L81">
        <f t="shared" si="30"/>
        <v>31.049650763280095</v>
      </c>
      <c r="M81" s="22">
        <f t="shared" si="31"/>
        <v>0.42553191489361702</v>
      </c>
      <c r="N81" s="22"/>
      <c r="P81">
        <v>1478045.38</v>
      </c>
      <c r="Q81">
        <v>1</v>
      </c>
      <c r="R81">
        <f t="shared" si="32"/>
        <v>0.18859859048799998</v>
      </c>
      <c r="S81">
        <f t="shared" si="33"/>
        <v>31.6654699574967</v>
      </c>
      <c r="T81" s="22">
        <f t="shared" si="34"/>
        <v>0.34722222222222221</v>
      </c>
      <c r="W81">
        <v>1859021.7709999999</v>
      </c>
      <c r="X81">
        <v>1</v>
      </c>
      <c r="Y81">
        <f t="shared" si="35"/>
        <v>0.23721117797960001</v>
      </c>
      <c r="Z81">
        <f t="shared" si="36"/>
        <v>34.181005991933503</v>
      </c>
      <c r="AA81" s="22">
        <f t="shared" si="37"/>
        <v>0.44444444444444442</v>
      </c>
    </row>
    <row r="82" spans="9:39" x14ac:dyDescent="0.35">
      <c r="I82">
        <v>1495043.233</v>
      </c>
      <c r="J82">
        <v>1</v>
      </c>
      <c r="K82">
        <f t="shared" si="29"/>
        <v>0.19076751653080001</v>
      </c>
      <c r="L82">
        <f t="shared" si="30"/>
        <v>31.786394249441049</v>
      </c>
      <c r="M82" s="22">
        <f t="shared" si="31"/>
        <v>0.42553191489361702</v>
      </c>
      <c r="N82" s="22"/>
      <c r="P82">
        <v>1601792.3370000001</v>
      </c>
      <c r="Q82">
        <v>1</v>
      </c>
      <c r="R82">
        <f t="shared" si="32"/>
        <v>0.20438870220120001</v>
      </c>
      <c r="S82">
        <f t="shared" si="33"/>
        <v>32.525607661647108</v>
      </c>
      <c r="T82" s="22">
        <f t="shared" si="34"/>
        <v>0.34722222222222221</v>
      </c>
      <c r="W82">
        <v>2076334.5730000001</v>
      </c>
      <c r="X82">
        <v>1</v>
      </c>
      <c r="Y82">
        <f t="shared" si="35"/>
        <v>0.26494029151480003</v>
      </c>
      <c r="Z82">
        <f t="shared" si="36"/>
        <v>35.464115031460778</v>
      </c>
      <c r="AA82" s="22">
        <f t="shared" si="37"/>
        <v>0.44444444444444442</v>
      </c>
      <c r="AL82" t="s">
        <v>79</v>
      </c>
      <c r="AM82" s="23">
        <f>AVERAGE(AM2:AM75)</f>
        <v>23.685750332861968</v>
      </c>
    </row>
    <row r="83" spans="9:39" x14ac:dyDescent="0.35">
      <c r="I83">
        <v>1510144.68</v>
      </c>
      <c r="J83">
        <v>1</v>
      </c>
      <c r="K83">
        <f t="shared" si="29"/>
        <v>0.19269446116800001</v>
      </c>
      <c r="L83">
        <f t="shared" si="30"/>
        <v>31.89306080280587</v>
      </c>
      <c r="M83" s="22">
        <f t="shared" si="31"/>
        <v>0.42553191489361702</v>
      </c>
      <c r="N83" s="22"/>
      <c r="P83">
        <v>1735899.807</v>
      </c>
      <c r="Q83">
        <v>1</v>
      </c>
      <c r="R83">
        <f t="shared" si="32"/>
        <v>0.22150081537320002</v>
      </c>
      <c r="S83">
        <f t="shared" si="33"/>
        <v>33.409109514021551</v>
      </c>
      <c r="T83" s="22">
        <f t="shared" si="34"/>
        <v>0.34722222222222221</v>
      </c>
      <c r="W83">
        <v>2118492.5750000002</v>
      </c>
      <c r="X83">
        <v>1</v>
      </c>
      <c r="Y83">
        <f t="shared" si="35"/>
        <v>0.27031965257000001</v>
      </c>
      <c r="Z83">
        <f t="shared" si="36"/>
        <v>35.702530367419762</v>
      </c>
      <c r="AA83" s="22">
        <f t="shared" si="37"/>
        <v>0.44444444444444442</v>
      </c>
      <c r="AL83" s="23"/>
    </row>
    <row r="84" spans="9:39" x14ac:dyDescent="0.35">
      <c r="I84">
        <v>1525398.6669999999</v>
      </c>
      <c r="J84">
        <v>1</v>
      </c>
      <c r="K84">
        <f t="shared" si="29"/>
        <v>0.19464086990920001</v>
      </c>
      <c r="L84">
        <f t="shared" si="30"/>
        <v>32.000085301216416</v>
      </c>
      <c r="M84" s="22">
        <f t="shared" si="31"/>
        <v>0.42553191489361702</v>
      </c>
      <c r="N84" s="22"/>
      <c r="P84">
        <v>1789035.9639999999</v>
      </c>
      <c r="Q84">
        <v>1</v>
      </c>
      <c r="R84">
        <f t="shared" si="32"/>
        <v>0.22828098900640001</v>
      </c>
      <c r="S84">
        <f t="shared" si="33"/>
        <v>33.74657526560771</v>
      </c>
      <c r="T84" s="22">
        <f t="shared" si="34"/>
        <v>0.34722222222222221</v>
      </c>
      <c r="W84">
        <v>2161506.5550000002</v>
      </c>
      <c r="X84">
        <v>1</v>
      </c>
      <c r="Y84">
        <f t="shared" si="35"/>
        <v>0.27580823641800001</v>
      </c>
      <c r="Z84">
        <f t="shared" si="36"/>
        <v>35.94254850194978</v>
      </c>
      <c r="AA84" s="22">
        <f t="shared" si="37"/>
        <v>0.44444444444444442</v>
      </c>
      <c r="AL84" s="23"/>
    </row>
    <row r="85" spans="9:39" x14ac:dyDescent="0.35">
      <c r="I85">
        <v>1540806.7339999999</v>
      </c>
      <c r="J85">
        <v>1</v>
      </c>
      <c r="K85">
        <f t="shared" si="29"/>
        <v>0.1966069392584</v>
      </c>
      <c r="L85">
        <f t="shared" si="30"/>
        <v>32.107468940214297</v>
      </c>
      <c r="M85" s="22">
        <f t="shared" si="31"/>
        <v>0.42553191489361702</v>
      </c>
      <c r="N85" s="22"/>
      <c r="P85">
        <v>1825360.6410000001</v>
      </c>
      <c r="Q85">
        <v>1</v>
      </c>
      <c r="R85">
        <f t="shared" si="32"/>
        <v>0.23291601779160001</v>
      </c>
      <c r="S85">
        <f t="shared" si="33"/>
        <v>33.973444064504321</v>
      </c>
      <c r="T85" s="22">
        <f t="shared" si="34"/>
        <v>0.34722222222222221</v>
      </c>
      <c r="W85">
        <v>2227670.6</v>
      </c>
      <c r="X85">
        <v>1</v>
      </c>
      <c r="Y85">
        <f t="shared" si="35"/>
        <v>0.28425076856000003</v>
      </c>
      <c r="Z85">
        <f t="shared" si="36"/>
        <v>36.305604550276087</v>
      </c>
      <c r="AA85" s="22">
        <f t="shared" si="37"/>
        <v>0.44444444444444442</v>
      </c>
      <c r="AL85" s="23"/>
    </row>
    <row r="86" spans="9:39" x14ac:dyDescent="0.35">
      <c r="I86">
        <v>1572091.352</v>
      </c>
      <c r="J86">
        <v>1</v>
      </c>
      <c r="K86">
        <f t="shared" si="29"/>
        <v>0.20059885651520001</v>
      </c>
      <c r="L86">
        <f t="shared" si="30"/>
        <v>32.323318484341321</v>
      </c>
      <c r="M86" s="22">
        <f t="shared" si="31"/>
        <v>0.42553191489361702</v>
      </c>
      <c r="N86" s="22"/>
      <c r="P86">
        <v>1862422.855</v>
      </c>
      <c r="Q86">
        <v>1</v>
      </c>
      <c r="R86">
        <f t="shared" si="32"/>
        <v>0.23764515629799998</v>
      </c>
      <c r="S86">
        <f t="shared" si="33"/>
        <v>34.201838032320794</v>
      </c>
      <c r="T86" s="22">
        <f t="shared" si="34"/>
        <v>0.34722222222222221</v>
      </c>
      <c r="W86">
        <v>2295859.9360000002</v>
      </c>
      <c r="X86">
        <v>1</v>
      </c>
      <c r="Y86">
        <f t="shared" si="35"/>
        <v>0.29295172783360002</v>
      </c>
      <c r="Z86">
        <f t="shared" si="36"/>
        <v>36.672327828785917</v>
      </c>
      <c r="AA86" s="22">
        <f t="shared" si="37"/>
        <v>0.44444444444444442</v>
      </c>
      <c r="AL86" s="23"/>
    </row>
    <row r="87" spans="9:39" x14ac:dyDescent="0.35">
      <c r="I87">
        <v>1604011.1740000001</v>
      </c>
      <c r="J87">
        <v>1</v>
      </c>
      <c r="K87">
        <f t="shared" si="29"/>
        <v>0.20467182580240004</v>
      </c>
      <c r="L87">
        <f t="shared" si="30"/>
        <v>32.540619121481761</v>
      </c>
      <c r="M87" s="22">
        <f t="shared" si="31"/>
        <v>0.42553191489361702</v>
      </c>
      <c r="N87" s="22"/>
      <c r="P87">
        <v>2080133.2309999999</v>
      </c>
      <c r="Q87">
        <v>1</v>
      </c>
      <c r="R87">
        <f t="shared" si="32"/>
        <v>0.26542500027559995</v>
      </c>
      <c r="S87">
        <f t="shared" si="33"/>
        <v>35.485729077515536</v>
      </c>
      <c r="T87" s="22">
        <f t="shared" si="34"/>
        <v>0.34722222222222221</v>
      </c>
      <c r="W87">
        <v>2414178.7140000002</v>
      </c>
      <c r="X87">
        <v>2</v>
      </c>
      <c r="Y87">
        <f t="shared" si="35"/>
        <v>0.3080492039064</v>
      </c>
      <c r="Z87">
        <f t="shared" si="36"/>
        <v>37.291783476344563</v>
      </c>
      <c r="AA87" s="22">
        <f t="shared" si="37"/>
        <v>0.88888888888888884</v>
      </c>
      <c r="AL87" s="23"/>
    </row>
    <row r="88" spans="9:39" x14ac:dyDescent="0.35">
      <c r="I88">
        <v>1653110.2</v>
      </c>
      <c r="J88">
        <v>1</v>
      </c>
      <c r="K88">
        <f t="shared" si="29"/>
        <v>0.21093686152000002</v>
      </c>
      <c r="L88">
        <f t="shared" si="30"/>
        <v>32.869312243578051</v>
      </c>
      <c r="M88" s="22">
        <f t="shared" si="31"/>
        <v>0.42553191489361702</v>
      </c>
      <c r="N88" s="22"/>
      <c r="P88">
        <v>2231746.1269999999</v>
      </c>
      <c r="Q88">
        <v>1</v>
      </c>
      <c r="R88">
        <f t="shared" si="32"/>
        <v>0.28477080580520003</v>
      </c>
      <c r="S88">
        <f t="shared" si="33"/>
        <v>36.32773144962546</v>
      </c>
      <c r="T88" s="22">
        <f t="shared" si="34"/>
        <v>0.34722222222222221</v>
      </c>
      <c r="W88">
        <v>2513209.1830000002</v>
      </c>
      <c r="X88">
        <v>1</v>
      </c>
      <c r="Y88">
        <f t="shared" si="35"/>
        <v>0.32068549175080002</v>
      </c>
      <c r="Z88">
        <f t="shared" si="36"/>
        <v>37.794873358162562</v>
      </c>
      <c r="AA88" s="22">
        <f t="shared" si="37"/>
        <v>0.44444444444444442</v>
      </c>
    </row>
    <row r="89" spans="9:39" x14ac:dyDescent="0.35">
      <c r="J89">
        <f>SUM(J2:J88)</f>
        <v>235</v>
      </c>
      <c r="M89" s="22"/>
      <c r="N89" s="22"/>
      <c r="P89">
        <v>2254289.0180000002</v>
      </c>
      <c r="Q89">
        <v>1</v>
      </c>
      <c r="R89">
        <f t="shared" si="32"/>
        <v>0.28764727869680007</v>
      </c>
      <c r="S89">
        <f t="shared" si="33"/>
        <v>36.449637506824757</v>
      </c>
      <c r="T89" s="22">
        <f t="shared" si="34"/>
        <v>0.34722222222222221</v>
      </c>
      <c r="W89">
        <v>2669423.4449999998</v>
      </c>
      <c r="X89">
        <v>1</v>
      </c>
      <c r="Y89">
        <f t="shared" si="35"/>
        <v>0.340618431582</v>
      </c>
      <c r="Z89">
        <f t="shared" si="36"/>
        <v>38.562262383673747</v>
      </c>
      <c r="AA89" s="22">
        <f t="shared" si="37"/>
        <v>0.44444444444444442</v>
      </c>
    </row>
    <row r="90" spans="9:39" x14ac:dyDescent="0.35">
      <c r="I90" t="s">
        <v>5</v>
      </c>
      <c r="J90" s="24">
        <f>J89/0.000007266</f>
        <v>32342416.735480316</v>
      </c>
      <c r="M90" s="22"/>
      <c r="N90" s="22"/>
      <c r="P90">
        <v>2543239.5</v>
      </c>
      <c r="Q90">
        <v>2</v>
      </c>
      <c r="R90">
        <f t="shared" si="32"/>
        <v>0.32451736019999999</v>
      </c>
      <c r="S90">
        <f t="shared" si="33"/>
        <v>37.944814601676462</v>
      </c>
      <c r="T90" s="22">
        <f t="shared" si="34"/>
        <v>0.69444444444444442</v>
      </c>
      <c r="W90">
        <v>3645242.6069999998</v>
      </c>
      <c r="X90">
        <v>1</v>
      </c>
      <c r="Y90">
        <f t="shared" ref="Y90" si="41">(0.0000000001276*W90)*1000</f>
        <v>0.46513295665319998</v>
      </c>
      <c r="Z90">
        <f t="shared" ref="Z90" si="42">(1.9108*Y90/11350000000000000)^(1/3)*10000000</f>
        <v>42.782434531189622</v>
      </c>
      <c r="AA90" s="22">
        <f t="shared" si="37"/>
        <v>0.44444444444444442</v>
      </c>
    </row>
    <row r="91" spans="9:39" x14ac:dyDescent="0.35">
      <c r="J91" t="s">
        <v>80</v>
      </c>
      <c r="K91" s="23">
        <f>AVERAGE(K2:K88)</f>
        <v>8.8520208558466679E-2</v>
      </c>
      <c r="M91" s="22"/>
      <c r="N91" s="22"/>
      <c r="P91">
        <v>3078354.014</v>
      </c>
      <c r="Q91">
        <v>1</v>
      </c>
      <c r="R91">
        <f t="shared" si="32"/>
        <v>0.3927979721864</v>
      </c>
      <c r="S91">
        <f t="shared" si="33"/>
        <v>40.43860847195311</v>
      </c>
      <c r="T91" s="22">
        <f t="shared" si="34"/>
        <v>0.34722222222222221</v>
      </c>
      <c r="X91">
        <f>SUM(X2:X90)</f>
        <v>225</v>
      </c>
      <c r="AA91" s="22"/>
    </row>
    <row r="92" spans="9:39" x14ac:dyDescent="0.35">
      <c r="L92" s="23"/>
      <c r="M92" s="22"/>
      <c r="N92" s="22"/>
      <c r="Q92">
        <f>SUM(Q2:Q91)</f>
        <v>288</v>
      </c>
      <c r="T92" s="22"/>
      <c r="W92" t="s">
        <v>5</v>
      </c>
      <c r="X92" s="24">
        <f>X91/0.000007266</f>
        <v>30966143.682906687</v>
      </c>
      <c r="AA92" s="22"/>
    </row>
    <row r="93" spans="9:39" x14ac:dyDescent="0.35">
      <c r="M93" s="22"/>
      <c r="N93" s="22"/>
      <c r="P93" t="s">
        <v>5</v>
      </c>
      <c r="Q93" s="24">
        <f>Q92/0.000007266</f>
        <v>39636663.914120562</v>
      </c>
      <c r="T93" s="22"/>
      <c r="X93" t="s">
        <v>81</v>
      </c>
      <c r="Y93" s="23">
        <f>AVERAGE(Y2:Y90)</f>
        <v>9.9088669188055284E-2</v>
      </c>
    </row>
    <row r="94" spans="9:39" x14ac:dyDescent="0.35">
      <c r="Q94" t="s">
        <v>80</v>
      </c>
      <c r="R94" s="23">
        <f>AVERAGE(R2:R91)</f>
        <v>9.7087072629423551E-2</v>
      </c>
      <c r="Z94" s="23"/>
    </row>
    <row r="95" spans="9:39" x14ac:dyDescent="0.35">
      <c r="K95" t="s">
        <v>79</v>
      </c>
      <c r="L95" s="23">
        <f>AVERAGE(L2:L88)</f>
        <v>23.79677467552208</v>
      </c>
      <c r="S95" s="23"/>
    </row>
    <row r="97" spans="11:26" x14ac:dyDescent="0.35">
      <c r="K97" s="22"/>
      <c r="Y97" t="s">
        <v>79</v>
      </c>
      <c r="Z97" s="23">
        <f>AVERAGE(Z2:Z90)</f>
        <v>23.701510029688876</v>
      </c>
    </row>
    <row r="98" spans="11:26" x14ac:dyDescent="0.35">
      <c r="K98" s="22"/>
      <c r="R98" t="s">
        <v>79</v>
      </c>
      <c r="S98" s="23">
        <f>AVERAGE(S2:S91)</f>
        <v>24.008955511741917</v>
      </c>
    </row>
    <row r="99" spans="11:26" x14ac:dyDescent="0.35">
      <c r="K99" s="22"/>
      <c r="R99" s="23"/>
      <c r="Y99" s="23"/>
    </row>
    <row r="100" spans="11:26" x14ac:dyDescent="0.35">
      <c r="K100" s="22"/>
      <c r="R100" s="23"/>
      <c r="Y100" s="23"/>
    </row>
    <row r="101" spans="11:26" x14ac:dyDescent="0.35">
      <c r="R101" s="23"/>
      <c r="Y101" s="23"/>
    </row>
    <row r="102" spans="11:26" x14ac:dyDescent="0.35">
      <c r="R102" s="23"/>
      <c r="Y102" s="23"/>
    </row>
  </sheetData>
  <sortState xmlns:xlrd2="http://schemas.microsoft.com/office/spreadsheetml/2017/richdata2" ref="AJ2:AM324">
    <sortCondition ref="AJ2:AJ32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622C1-40BE-46A9-9D87-622B4FDADD17}">
  <dimension ref="A1:BD395"/>
  <sheetViews>
    <sheetView topLeftCell="AI3" zoomScale="40" zoomScaleNormal="40" workbookViewId="0">
      <selection activeCell="BD1" sqref="BD1"/>
    </sheetView>
  </sheetViews>
  <sheetFormatPr defaultRowHeight="14.5" x14ac:dyDescent="0.35"/>
  <cols>
    <col min="1" max="5" width="15.54296875" customWidth="1"/>
    <col min="6" max="6" width="15.54296875" style="22" customWidth="1"/>
    <col min="7" max="64" width="15.54296875" customWidth="1"/>
  </cols>
  <sheetData>
    <row r="1" spans="1:56" x14ac:dyDescent="0.35">
      <c r="A1" t="s">
        <v>77</v>
      </c>
      <c r="B1" t="s">
        <v>0</v>
      </c>
      <c r="C1" t="s">
        <v>1</v>
      </c>
      <c r="D1" t="s">
        <v>2</v>
      </c>
      <c r="E1" t="s">
        <v>3</v>
      </c>
      <c r="F1" s="22" t="s">
        <v>84</v>
      </c>
      <c r="H1" s="25">
        <v>44913</v>
      </c>
      <c r="I1" t="s">
        <v>0</v>
      </c>
      <c r="J1" t="s">
        <v>1</v>
      </c>
      <c r="K1" t="s">
        <v>2</v>
      </c>
      <c r="L1" t="s">
        <v>3</v>
      </c>
      <c r="M1" s="22" t="s">
        <v>84</v>
      </c>
      <c r="O1" s="25">
        <v>44945</v>
      </c>
      <c r="P1" t="s">
        <v>0</v>
      </c>
      <c r="Q1" t="s">
        <v>1</v>
      </c>
      <c r="R1" t="s">
        <v>2</v>
      </c>
      <c r="S1" t="s">
        <v>3</v>
      </c>
      <c r="T1" s="22" t="s">
        <v>84</v>
      </c>
      <c r="V1" t="s">
        <v>11</v>
      </c>
      <c r="W1" t="s">
        <v>0</v>
      </c>
      <c r="X1" t="s">
        <v>1</v>
      </c>
      <c r="Y1" t="s">
        <v>2</v>
      </c>
      <c r="Z1" t="s">
        <v>3</v>
      </c>
      <c r="AA1" s="22" t="s">
        <v>84</v>
      </c>
      <c r="AD1" t="s">
        <v>12</v>
      </c>
      <c r="AE1" t="s">
        <v>0</v>
      </c>
      <c r="AF1" t="s">
        <v>1</v>
      </c>
      <c r="AG1" t="s">
        <v>2</v>
      </c>
      <c r="AH1" t="s">
        <v>3</v>
      </c>
      <c r="AI1" s="22" t="s">
        <v>84</v>
      </c>
      <c r="AK1" t="s">
        <v>13</v>
      </c>
      <c r="AL1" t="s">
        <v>0</v>
      </c>
      <c r="AM1" t="s">
        <v>1</v>
      </c>
      <c r="AN1" t="s">
        <v>2</v>
      </c>
      <c r="AO1" t="s">
        <v>3</v>
      </c>
      <c r="AP1" s="22" t="s">
        <v>84</v>
      </c>
      <c r="AR1" t="s">
        <v>14</v>
      </c>
      <c r="AS1" t="s">
        <v>0</v>
      </c>
      <c r="AT1" t="s">
        <v>1</v>
      </c>
      <c r="AU1" t="s">
        <v>2</v>
      </c>
      <c r="AV1" t="s">
        <v>3</v>
      </c>
      <c r="AW1" s="22" t="s">
        <v>84</v>
      </c>
      <c r="AY1" t="s">
        <v>78</v>
      </c>
      <c r="AZ1" t="s">
        <v>0</v>
      </c>
      <c r="BA1" t="s">
        <v>1</v>
      </c>
      <c r="BB1" t="s">
        <v>2</v>
      </c>
      <c r="BC1" t="s">
        <v>3</v>
      </c>
      <c r="BD1" s="22" t="s">
        <v>84</v>
      </c>
    </row>
    <row r="2" spans="1:56" x14ac:dyDescent="0.35">
      <c r="B2">
        <v>616700.54890000005</v>
      </c>
      <c r="C2">
        <v>4</v>
      </c>
      <c r="D2">
        <f t="shared" ref="D2:D65" si="0">(0.0000000001276*B2)*1000</f>
        <v>7.8690990039640016E-2</v>
      </c>
      <c r="E2">
        <f t="shared" ref="E2:E65" si="1">(1.9108*D2/11350000000000000)^(1/3)*10000000</f>
        <v>23.661818939696449</v>
      </c>
      <c r="F2" s="22">
        <f t="shared" ref="F2:F65" si="2">(C2*100)/1736</f>
        <v>0.2304147465437788</v>
      </c>
      <c r="I2">
        <v>697966.75910000002</v>
      </c>
      <c r="J2">
        <v>46</v>
      </c>
      <c r="K2">
        <f t="shared" ref="K2:K65" si="3">(0.0000000001276*I2)*1000</f>
        <v>8.9060558461160011E-2</v>
      </c>
      <c r="L2">
        <f t="shared" ref="L2:L65" si="4">(1.9108*K2/11350000000000000)^(1/3)*10000000</f>
        <v>24.658591254478107</v>
      </c>
      <c r="M2" s="22">
        <f t="shared" ref="M2:M65" si="5">(J2*100)/4829</f>
        <v>0.95257817353489338</v>
      </c>
      <c r="P2">
        <v>1834107.6</v>
      </c>
      <c r="Q2">
        <v>14</v>
      </c>
      <c r="R2">
        <f t="shared" ref="R2:R65" si="6">(0.0000000001276*P2)*1000</f>
        <v>0.23403212976000001</v>
      </c>
      <c r="S2">
        <f t="shared" ref="S2:S65" si="7">(1.9108*R2/11350000000000000)^(1/3)*10000000</f>
        <v>34.027623480518074</v>
      </c>
      <c r="T2" s="22">
        <f t="shared" ref="T2:T33" si="8">(Q2*100)/1297</f>
        <v>1.0794140323824211</v>
      </c>
      <c r="W2">
        <v>249214.5668</v>
      </c>
      <c r="X2">
        <v>2</v>
      </c>
      <c r="Y2">
        <f t="shared" ref="Y2" si="9">(0.0000000001276*W2)*1000</f>
        <v>3.1799778723679999E-2</v>
      </c>
      <c r="Z2">
        <f t="shared" ref="Z2:Z49" si="10">(1.9108*Y2/11350000000000000)^(1/3)*10000000</f>
        <v>17.493679127892584</v>
      </c>
      <c r="AA2" s="22">
        <f t="shared" ref="AA2:AA49" si="11">(X2*100)/69</f>
        <v>2.8985507246376812</v>
      </c>
      <c r="AE2">
        <v>290063.37969999999</v>
      </c>
      <c r="AF2">
        <v>2</v>
      </c>
      <c r="AG2">
        <f t="shared" ref="AG2:AG33" si="12">(0.0000000001276*AE2)*1000</f>
        <v>3.7012087249720001E-2</v>
      </c>
      <c r="AH2">
        <f t="shared" ref="AH2:AH33" si="13">(1.9108*AG2/11350000000000000)^(1/3)*10000000</f>
        <v>18.401546189137658</v>
      </c>
      <c r="AI2" s="22">
        <f t="shared" ref="AI2:AI33" si="14">(AF2*100)/66</f>
        <v>3.0303030303030303</v>
      </c>
      <c r="AL2">
        <v>271245.35330000002</v>
      </c>
      <c r="AM2">
        <v>5</v>
      </c>
      <c r="AN2">
        <f>(0.0000000001276*AL2)*1000</f>
        <v>3.461090708108E-2</v>
      </c>
      <c r="AO2">
        <f t="shared" ref="AO2:AO29" si="15">(1.9108*AN2/11350000000000000)^(1/3)*10000000</f>
        <v>17.994679565532067</v>
      </c>
      <c r="AP2" s="22">
        <f t="shared" ref="AP2:AP29" si="16">(AM2*100)/102</f>
        <v>4.9019607843137258</v>
      </c>
      <c r="AS2">
        <v>199885.5007</v>
      </c>
      <c r="AT2">
        <v>3</v>
      </c>
      <c r="AU2">
        <f t="shared" ref="AU2:AU33" si="17">(0.0000000001276*AS2)*1000</f>
        <v>2.5505389889320003E-2</v>
      </c>
      <c r="AV2">
        <f t="shared" ref="AV2:AV33" si="18">(1.9108*AU2/11350000000000000)^(1/3)*10000000</f>
        <v>16.253632873061168</v>
      </c>
      <c r="AW2" s="22">
        <f t="shared" ref="AW2:AW33" si="19">(AT2*100)/101</f>
        <v>2.9702970297029703</v>
      </c>
      <c r="AZ2">
        <v>987234.50970000005</v>
      </c>
      <c r="BA2">
        <v>3</v>
      </c>
      <c r="BB2">
        <f t="shared" ref="BB2:BB33" si="20">(0.0000000001276*AZ2)*1000</f>
        <v>0.12597112343772002</v>
      </c>
      <c r="BC2">
        <f t="shared" ref="BC2:BC33" si="21">(1.9108*BB2/11350000000000000)^(1/3)*10000000</f>
        <v>27.679832508459718</v>
      </c>
      <c r="BD2" s="22">
        <f>(BA2*100)/373</f>
        <v>0.80428954423592491</v>
      </c>
    </row>
    <row r="3" spans="1:56" x14ac:dyDescent="0.35">
      <c r="B3">
        <v>622929.84739999997</v>
      </c>
      <c r="C3">
        <v>18</v>
      </c>
      <c r="D3">
        <f t="shared" si="0"/>
        <v>7.9485848528239991E-2</v>
      </c>
      <c r="E3">
        <f t="shared" si="1"/>
        <v>23.741221612103626</v>
      </c>
      <c r="F3" s="22">
        <f t="shared" si="2"/>
        <v>1.0368663594470047</v>
      </c>
      <c r="I3">
        <v>705016.92830000003</v>
      </c>
      <c r="J3">
        <v>50</v>
      </c>
      <c r="K3">
        <f t="shared" si="3"/>
        <v>8.9960160051079999E-2</v>
      </c>
      <c r="L3">
        <f t="shared" si="4"/>
        <v>24.741338824179323</v>
      </c>
      <c r="M3" s="22">
        <f t="shared" si="5"/>
        <v>1.0354110581901015</v>
      </c>
      <c r="P3">
        <v>1852633.939</v>
      </c>
      <c r="Q3">
        <v>18</v>
      </c>
      <c r="R3">
        <f t="shared" si="6"/>
        <v>0.23639609061640002</v>
      </c>
      <c r="S3">
        <f t="shared" si="7"/>
        <v>34.141810989867707</v>
      </c>
      <c r="T3" s="22">
        <f t="shared" si="8"/>
        <v>1.3878180416345411</v>
      </c>
      <c r="W3">
        <v>259437.43700000001</v>
      </c>
      <c r="X3">
        <v>1</v>
      </c>
      <c r="Y3">
        <f t="shared" ref="Y3:Y49" si="22">(0.0000000001276*W3)*1000</f>
        <v>3.31042169612E-2</v>
      </c>
      <c r="Z3">
        <f t="shared" si="10"/>
        <v>17.729679989619157</v>
      </c>
      <c r="AA3" s="22">
        <f t="shared" si="11"/>
        <v>1.4492753623188406</v>
      </c>
      <c r="AE3">
        <v>298942.26390000002</v>
      </c>
      <c r="AF3">
        <v>1</v>
      </c>
      <c r="AG3">
        <f t="shared" si="12"/>
        <v>3.8145032873640003E-2</v>
      </c>
      <c r="AH3">
        <f t="shared" si="13"/>
        <v>18.587420393493574</v>
      </c>
      <c r="AI3" s="22">
        <f t="shared" si="14"/>
        <v>1.5151515151515151</v>
      </c>
      <c r="AL3">
        <v>291015.38199999998</v>
      </c>
      <c r="AM3">
        <v>6</v>
      </c>
      <c r="AN3">
        <f t="shared" ref="AN3:AN29" si="23">(0.0000000001276*AL3)*1000</f>
        <v>3.7133562743199997E-2</v>
      </c>
      <c r="AO3">
        <f t="shared" si="15"/>
        <v>18.421655798583817</v>
      </c>
      <c r="AP3" s="22">
        <f t="shared" si="16"/>
        <v>5.882352941176471</v>
      </c>
      <c r="AS3">
        <v>210186.74249999999</v>
      </c>
      <c r="AT3">
        <v>4</v>
      </c>
      <c r="AU3">
        <f t="shared" si="17"/>
        <v>2.6819828342999997E-2</v>
      </c>
      <c r="AV3">
        <f t="shared" si="18"/>
        <v>16.52818334035825</v>
      </c>
      <c r="AW3" s="22">
        <f t="shared" si="19"/>
        <v>3.9603960396039604</v>
      </c>
      <c r="AZ3">
        <v>997206.57539999997</v>
      </c>
      <c r="BA3">
        <v>4</v>
      </c>
      <c r="BB3">
        <f t="shared" si="20"/>
        <v>0.12724355902103998</v>
      </c>
      <c r="BC3">
        <f t="shared" si="21"/>
        <v>27.772718548089202</v>
      </c>
      <c r="BD3" s="22">
        <f t="shared" ref="BD3:BD66" si="24">(BA3*100)/373</f>
        <v>1.0723860589812333</v>
      </c>
    </row>
    <row r="4" spans="1:56" x14ac:dyDescent="0.35">
      <c r="B4">
        <v>629222.06810000003</v>
      </c>
      <c r="C4">
        <v>25</v>
      </c>
      <c r="D4">
        <f t="shared" si="0"/>
        <v>8.0288735889560009E-2</v>
      </c>
      <c r="E4">
        <f t="shared" si="1"/>
        <v>23.820890738337223</v>
      </c>
      <c r="F4" s="22">
        <f t="shared" si="2"/>
        <v>1.4400921658986174</v>
      </c>
      <c r="I4">
        <v>712138.31149999995</v>
      </c>
      <c r="J4">
        <v>40</v>
      </c>
      <c r="K4">
        <f t="shared" si="3"/>
        <v>9.0868848547400002E-2</v>
      </c>
      <c r="L4">
        <f t="shared" si="4"/>
        <v>24.824364074348367</v>
      </c>
      <c r="M4" s="22">
        <f t="shared" si="5"/>
        <v>0.82832884655208117</v>
      </c>
      <c r="P4">
        <v>1871347.4129999999</v>
      </c>
      <c r="Q4">
        <v>9</v>
      </c>
      <c r="R4">
        <f t="shared" si="6"/>
        <v>0.23878392989880001</v>
      </c>
      <c r="S4">
        <f t="shared" si="7"/>
        <v>34.256381683269481</v>
      </c>
      <c r="T4" s="22">
        <f t="shared" si="8"/>
        <v>0.69390902081727057</v>
      </c>
      <c r="W4">
        <v>270079.65289999999</v>
      </c>
      <c r="X4">
        <v>1</v>
      </c>
      <c r="Y4">
        <f t="shared" si="22"/>
        <v>3.4462163710040003E-2</v>
      </c>
      <c r="Z4">
        <f t="shared" si="10"/>
        <v>17.968864651508969</v>
      </c>
      <c r="AA4" s="22">
        <f t="shared" si="11"/>
        <v>1.4492753623188406</v>
      </c>
      <c r="AE4">
        <v>308092.93199999997</v>
      </c>
      <c r="AF4">
        <v>1</v>
      </c>
      <c r="AG4">
        <f t="shared" si="12"/>
        <v>3.9312658123199999E-2</v>
      </c>
      <c r="AH4">
        <f t="shared" si="13"/>
        <v>18.77517211310477</v>
      </c>
      <c r="AI4" s="22">
        <f t="shared" si="14"/>
        <v>1.5151515151515151</v>
      </c>
      <c r="AL4">
        <v>299923.40710000001</v>
      </c>
      <c r="AM4">
        <v>1</v>
      </c>
      <c r="AN4">
        <f t="shared" si="23"/>
        <v>3.8270226745960007E-2</v>
      </c>
      <c r="AO4">
        <f t="shared" si="15"/>
        <v>18.60773312957831</v>
      </c>
      <c r="AP4" s="22">
        <f t="shared" si="16"/>
        <v>0.98039215686274506</v>
      </c>
      <c r="AS4">
        <v>218808.67739999999</v>
      </c>
      <c r="AT4">
        <v>5</v>
      </c>
      <c r="AU4">
        <f t="shared" si="17"/>
        <v>2.7919987236239997E-2</v>
      </c>
      <c r="AV4">
        <f t="shared" si="18"/>
        <v>16.751159048055431</v>
      </c>
      <c r="AW4" s="22">
        <f t="shared" si="19"/>
        <v>4.9504950495049505</v>
      </c>
      <c r="AZ4">
        <v>1007279.3689999999</v>
      </c>
      <c r="BA4">
        <v>2</v>
      </c>
      <c r="BB4">
        <f t="shared" si="20"/>
        <v>0.12852884748439999</v>
      </c>
      <c r="BC4">
        <f t="shared" si="21"/>
        <v>27.865916287842463</v>
      </c>
      <c r="BD4" s="22">
        <f t="shared" si="24"/>
        <v>0.53619302949061665</v>
      </c>
    </row>
    <row r="5" spans="1:56" x14ac:dyDescent="0.35">
      <c r="B5">
        <v>635577.84649999999</v>
      </c>
      <c r="C5">
        <v>12</v>
      </c>
      <c r="D5">
        <f t="shared" si="0"/>
        <v>8.1099733213399999E-2</v>
      </c>
      <c r="E5">
        <f t="shared" si="1"/>
        <v>23.900827211570462</v>
      </c>
      <c r="F5" s="22">
        <f t="shared" si="2"/>
        <v>0.69124423963133641</v>
      </c>
      <c r="I5">
        <v>719331.62769999995</v>
      </c>
      <c r="J5">
        <v>40</v>
      </c>
      <c r="K5">
        <f t="shared" si="3"/>
        <v>9.1786715694520002E-2</v>
      </c>
      <c r="L5">
        <f t="shared" si="4"/>
        <v>24.90766793293221</v>
      </c>
      <c r="M5" s="22">
        <f t="shared" si="5"/>
        <v>0.82832884655208117</v>
      </c>
      <c r="P5">
        <v>1890249.9129999999</v>
      </c>
      <c r="Q5">
        <v>18</v>
      </c>
      <c r="R5">
        <f t="shared" si="6"/>
        <v>0.2411958888988</v>
      </c>
      <c r="S5">
        <f t="shared" si="7"/>
        <v>34.371336851094476</v>
      </c>
      <c r="T5" s="22">
        <f t="shared" si="8"/>
        <v>1.3878180416345411</v>
      </c>
      <c r="W5">
        <v>289764.7182</v>
      </c>
      <c r="X5">
        <v>1</v>
      </c>
      <c r="Y5">
        <f t="shared" si="22"/>
        <v>3.6973978042320006E-2</v>
      </c>
      <c r="Z5">
        <f t="shared" si="10"/>
        <v>18.395228350693859</v>
      </c>
      <c r="AA5" s="22">
        <f t="shared" si="11"/>
        <v>1.4492753623188406</v>
      </c>
      <c r="AE5">
        <v>311204.98190000001</v>
      </c>
      <c r="AF5">
        <v>1</v>
      </c>
      <c r="AG5">
        <f t="shared" si="12"/>
        <v>3.9709755690440003E-2</v>
      </c>
      <c r="AH5">
        <f t="shared" si="13"/>
        <v>18.838176520216674</v>
      </c>
      <c r="AI5" s="22">
        <f t="shared" si="14"/>
        <v>1.5151515151515151</v>
      </c>
      <c r="AL5">
        <v>321783.66869999998</v>
      </c>
      <c r="AM5">
        <v>11</v>
      </c>
      <c r="AN5">
        <f t="shared" si="23"/>
        <v>4.105959612612E-2</v>
      </c>
      <c r="AO5">
        <f t="shared" si="15"/>
        <v>19.049255846761479</v>
      </c>
      <c r="AP5" s="22">
        <f t="shared" si="16"/>
        <v>10.784313725490197</v>
      </c>
      <c r="AS5">
        <v>230085.13860000001</v>
      </c>
      <c r="AT5">
        <v>4</v>
      </c>
      <c r="AU5">
        <f t="shared" si="17"/>
        <v>2.9358863685360004E-2</v>
      </c>
      <c r="AV5">
        <f t="shared" si="18"/>
        <v>17.034113546832767</v>
      </c>
      <c r="AW5" s="22">
        <f t="shared" si="19"/>
        <v>3.9603960396039604</v>
      </c>
      <c r="AZ5">
        <v>1017453.9080000001</v>
      </c>
      <c r="BA5">
        <v>2</v>
      </c>
      <c r="BB5">
        <f t="shared" si="20"/>
        <v>0.12982711866080002</v>
      </c>
      <c r="BC5">
        <f t="shared" si="21"/>
        <v>27.959426774130797</v>
      </c>
      <c r="BD5" s="22">
        <f t="shared" si="24"/>
        <v>0.53619302949061665</v>
      </c>
    </row>
    <row r="6" spans="1:56" x14ac:dyDescent="0.35">
      <c r="B6">
        <v>641997.82479999994</v>
      </c>
      <c r="C6">
        <v>27</v>
      </c>
      <c r="D6">
        <f t="shared" si="0"/>
        <v>8.191892244448E-2</v>
      </c>
      <c r="E6">
        <f t="shared" si="1"/>
        <v>23.981031931489913</v>
      </c>
      <c r="F6" s="22">
        <f t="shared" si="2"/>
        <v>1.5552995391705069</v>
      </c>
      <c r="I6">
        <v>726597.60380000004</v>
      </c>
      <c r="J6">
        <v>36</v>
      </c>
      <c r="K6">
        <f t="shared" si="3"/>
        <v>9.2713854244880017E-2</v>
      </c>
      <c r="L6">
        <f t="shared" si="4"/>
        <v>24.9912513383765</v>
      </c>
      <c r="M6" s="22">
        <f t="shared" si="5"/>
        <v>0.74549596189687306</v>
      </c>
      <c r="P6">
        <v>1909343.3459999999</v>
      </c>
      <c r="Q6">
        <v>11</v>
      </c>
      <c r="R6">
        <f t="shared" si="6"/>
        <v>0.2436322109496</v>
      </c>
      <c r="S6">
        <f t="shared" si="7"/>
        <v>34.486677769283354</v>
      </c>
      <c r="T6" s="22">
        <f t="shared" si="8"/>
        <v>0.84811102544333072</v>
      </c>
      <c r="W6">
        <v>298634.46029999998</v>
      </c>
      <c r="X6">
        <v>5</v>
      </c>
      <c r="Y6">
        <f t="shared" si="22"/>
        <v>3.8105757134279994E-2</v>
      </c>
      <c r="Z6">
        <f t="shared" si="10"/>
        <v>18.581038737959837</v>
      </c>
      <c r="AA6" s="22">
        <f t="shared" si="11"/>
        <v>7.2463768115942031</v>
      </c>
      <c r="AE6">
        <v>320731.01370000001</v>
      </c>
      <c r="AF6">
        <v>3</v>
      </c>
      <c r="AG6">
        <f t="shared" si="12"/>
        <v>4.0925277348120001E-2</v>
      </c>
      <c r="AH6">
        <f t="shared" si="13"/>
        <v>19.02846113075946</v>
      </c>
      <c r="AI6" s="22">
        <f t="shared" si="14"/>
        <v>4.5454545454545459</v>
      </c>
      <c r="AL6">
        <v>341784.86810000002</v>
      </c>
      <c r="AM6">
        <v>1</v>
      </c>
      <c r="AN6">
        <f t="shared" si="23"/>
        <v>4.3611749169560003E-2</v>
      </c>
      <c r="AO6">
        <f t="shared" si="15"/>
        <v>19.436032901134684</v>
      </c>
      <c r="AP6" s="22">
        <f t="shared" si="16"/>
        <v>0.98039215686274506</v>
      </c>
      <c r="AS6">
        <v>239523.31280000001</v>
      </c>
      <c r="AT6">
        <v>4</v>
      </c>
      <c r="AU6">
        <f t="shared" si="17"/>
        <v>3.0563174713280003E-2</v>
      </c>
      <c r="AV6">
        <f t="shared" si="18"/>
        <v>17.263914575295679</v>
      </c>
      <c r="AW6" s="22">
        <f t="shared" si="19"/>
        <v>3.9603960396039604</v>
      </c>
      <c r="AZ6">
        <v>1027731.22</v>
      </c>
      <c r="BA6">
        <v>4</v>
      </c>
      <c r="BB6">
        <f t="shared" si="20"/>
        <v>0.131138503672</v>
      </c>
      <c r="BC6">
        <f t="shared" si="21"/>
        <v>28.053251055251206</v>
      </c>
      <c r="BD6" s="22">
        <f t="shared" si="24"/>
        <v>1.0723860589812333</v>
      </c>
    </row>
    <row r="7" spans="1:56" x14ac:dyDescent="0.35">
      <c r="B7">
        <v>648482.65130000003</v>
      </c>
      <c r="C7">
        <v>12</v>
      </c>
      <c r="D7">
        <f t="shared" si="0"/>
        <v>8.2746386305880007E-2</v>
      </c>
      <c r="E7">
        <f t="shared" si="1"/>
        <v>24.061505795965466</v>
      </c>
      <c r="F7" s="22">
        <f t="shared" si="2"/>
        <v>0.69124423963133641</v>
      </c>
      <c r="I7">
        <v>733936.97349999996</v>
      </c>
      <c r="J7">
        <v>50</v>
      </c>
      <c r="K7">
        <f t="shared" si="3"/>
        <v>9.3650357818599997E-2</v>
      </c>
      <c r="L7">
        <f t="shared" si="4"/>
        <v>25.075115226028593</v>
      </c>
      <c r="M7" s="22">
        <f t="shared" si="5"/>
        <v>1.0354110581901015</v>
      </c>
      <c r="P7">
        <v>1928629.642</v>
      </c>
      <c r="Q7">
        <v>13</v>
      </c>
      <c r="R7">
        <f t="shared" si="6"/>
        <v>0.24609314231920001</v>
      </c>
      <c r="S7">
        <f t="shared" si="7"/>
        <v>34.602405740694422</v>
      </c>
      <c r="T7" s="22">
        <f t="shared" si="8"/>
        <v>1.002313030069391</v>
      </c>
      <c r="W7">
        <v>310884.55209999997</v>
      </c>
      <c r="X7">
        <v>4</v>
      </c>
      <c r="Y7">
        <f t="shared" si="22"/>
        <v>3.9668868847959997E-2</v>
      </c>
      <c r="Z7">
        <f t="shared" si="10"/>
        <v>18.831708772355348</v>
      </c>
      <c r="AA7" s="22">
        <f t="shared" si="11"/>
        <v>5.7971014492753623</v>
      </c>
      <c r="AE7">
        <v>330548.63880000002</v>
      </c>
      <c r="AF7">
        <v>2</v>
      </c>
      <c r="AG7">
        <f t="shared" si="12"/>
        <v>4.2178006310879999E-2</v>
      </c>
      <c r="AH7">
        <f t="shared" si="13"/>
        <v>19.220667808428452</v>
      </c>
      <c r="AI7" s="22">
        <f t="shared" si="14"/>
        <v>3.0303030303030303</v>
      </c>
      <c r="AL7">
        <v>348724.48540000001</v>
      </c>
      <c r="AM7">
        <v>8</v>
      </c>
      <c r="AN7">
        <f t="shared" si="23"/>
        <v>4.4497244337040005E-2</v>
      </c>
      <c r="AO7">
        <f t="shared" si="15"/>
        <v>19.566695921040161</v>
      </c>
      <c r="AP7" s="22">
        <f t="shared" si="16"/>
        <v>7.8431372549019605</v>
      </c>
      <c r="AS7">
        <v>249348.64430000001</v>
      </c>
      <c r="AT7">
        <v>5</v>
      </c>
      <c r="AU7">
        <f t="shared" si="17"/>
        <v>3.1816887012680005E-2</v>
      </c>
      <c r="AV7">
        <f t="shared" si="18"/>
        <v>17.496815766721468</v>
      </c>
      <c r="AW7" s="22">
        <f t="shared" si="19"/>
        <v>4.9504950495049505</v>
      </c>
      <c r="AZ7">
        <v>1038112.344</v>
      </c>
      <c r="BA7">
        <v>7</v>
      </c>
      <c r="BB7">
        <f t="shared" si="20"/>
        <v>0.1324631350944</v>
      </c>
      <c r="BC7">
        <f t="shared" si="21"/>
        <v>28.147390192262794</v>
      </c>
      <c r="BD7" s="22">
        <f t="shared" si="24"/>
        <v>1.8766756032171581</v>
      </c>
    </row>
    <row r="8" spans="1:56" x14ac:dyDescent="0.35">
      <c r="B8">
        <v>655032.98109999998</v>
      </c>
      <c r="C8">
        <v>12</v>
      </c>
      <c r="D8">
        <f t="shared" si="0"/>
        <v>8.3582208388359988E-2</v>
      </c>
      <c r="E8">
        <f t="shared" si="1"/>
        <v>24.142249709015978</v>
      </c>
      <c r="F8" s="22">
        <f t="shared" si="2"/>
        <v>0.69124423963133641</v>
      </c>
      <c r="I8">
        <v>741350.47829999996</v>
      </c>
      <c r="J8">
        <v>27</v>
      </c>
      <c r="K8">
        <f t="shared" si="3"/>
        <v>9.4596321031079997E-2</v>
      </c>
      <c r="L8">
        <f t="shared" si="4"/>
        <v>25.159260538828505</v>
      </c>
      <c r="M8" s="22">
        <f t="shared" si="5"/>
        <v>0.55912197142265474</v>
      </c>
      <c r="P8">
        <v>1948110.75</v>
      </c>
      <c r="Q8">
        <v>16</v>
      </c>
      <c r="R8">
        <f t="shared" si="6"/>
        <v>0.24857893170000003</v>
      </c>
      <c r="S8">
        <f t="shared" si="7"/>
        <v>34.718522069450906</v>
      </c>
      <c r="T8" s="22">
        <f t="shared" si="8"/>
        <v>1.2336160370084812</v>
      </c>
      <c r="W8">
        <v>320400.77559999999</v>
      </c>
      <c r="X8">
        <v>3</v>
      </c>
      <c r="Y8">
        <f t="shared" si="22"/>
        <v>4.0883138966559998E-2</v>
      </c>
      <c r="Z8">
        <f t="shared" si="10"/>
        <v>19.02192805418759</v>
      </c>
      <c r="AA8" s="22">
        <f t="shared" si="11"/>
        <v>4.3478260869565215</v>
      </c>
      <c r="AE8">
        <v>351094.64500000002</v>
      </c>
      <c r="AF8">
        <v>1</v>
      </c>
      <c r="AG8">
        <f t="shared" si="12"/>
        <v>4.479967670200001E-2</v>
      </c>
      <c r="AH8">
        <f t="shared" si="13"/>
        <v>19.610925220876137</v>
      </c>
      <c r="AI8" s="22">
        <f t="shared" si="14"/>
        <v>1.5151515151515151</v>
      </c>
      <c r="AL8">
        <v>389489.09389999998</v>
      </c>
      <c r="AM8">
        <v>3</v>
      </c>
      <c r="AN8">
        <f t="shared" si="23"/>
        <v>4.9698808381640001E-2</v>
      </c>
      <c r="AO8">
        <f t="shared" si="15"/>
        <v>20.301203392842805</v>
      </c>
      <c r="AP8" s="22">
        <f t="shared" si="16"/>
        <v>2.9411764705882355</v>
      </c>
      <c r="AS8">
        <v>259577.01439999999</v>
      </c>
      <c r="AT8">
        <v>4</v>
      </c>
      <c r="AU8">
        <f t="shared" si="17"/>
        <v>3.3122027037440001E-2</v>
      </c>
      <c r="AV8">
        <f t="shared" si="18"/>
        <v>17.732858943547704</v>
      </c>
      <c r="AW8" s="22">
        <f t="shared" si="19"/>
        <v>3.9603960396039604</v>
      </c>
      <c r="AZ8">
        <v>1048598.327</v>
      </c>
      <c r="BA8">
        <v>4</v>
      </c>
      <c r="BB8">
        <f t="shared" si="20"/>
        <v>0.1338011465252</v>
      </c>
      <c r="BC8">
        <f t="shared" si="21"/>
        <v>28.241845227225408</v>
      </c>
      <c r="BD8" s="22">
        <f t="shared" si="24"/>
        <v>1.0723860589812333</v>
      </c>
    </row>
    <row r="9" spans="1:56" x14ac:dyDescent="0.35">
      <c r="B9">
        <v>661649.47589999996</v>
      </c>
      <c r="C9">
        <v>28</v>
      </c>
      <c r="D9">
        <f t="shared" si="0"/>
        <v>8.4426473124840001E-2</v>
      </c>
      <c r="E9">
        <f t="shared" si="1"/>
        <v>24.223264577467479</v>
      </c>
      <c r="F9" s="22">
        <f t="shared" si="2"/>
        <v>1.6129032258064515</v>
      </c>
      <c r="I9">
        <v>748838.86699999997</v>
      </c>
      <c r="J9">
        <v>39</v>
      </c>
      <c r="K9">
        <f t="shared" si="3"/>
        <v>9.5551839429199995E-2</v>
      </c>
      <c r="L9">
        <f t="shared" si="4"/>
        <v>25.243688220712446</v>
      </c>
      <c r="M9" s="22">
        <f t="shared" si="5"/>
        <v>0.80762062538827917</v>
      </c>
      <c r="P9">
        <v>1967788.6359999999</v>
      </c>
      <c r="Q9">
        <v>19</v>
      </c>
      <c r="R9">
        <f t="shared" si="6"/>
        <v>0.25108982995360002</v>
      </c>
      <c r="S9">
        <f t="shared" si="7"/>
        <v>34.835028048091537</v>
      </c>
      <c r="T9" s="22">
        <f t="shared" si="8"/>
        <v>1.4649190439475712</v>
      </c>
      <c r="W9">
        <v>330208.29200000002</v>
      </c>
      <c r="X9">
        <v>2</v>
      </c>
      <c r="Y9">
        <f t="shared" si="22"/>
        <v>4.2134578059199998E-2</v>
      </c>
      <c r="Z9">
        <f t="shared" si="10"/>
        <v>19.214068739990587</v>
      </c>
      <c r="AA9" s="22">
        <f t="shared" si="11"/>
        <v>2.8985507246376812</v>
      </c>
      <c r="AE9">
        <v>358223.28840000002</v>
      </c>
      <c r="AF9">
        <v>1</v>
      </c>
      <c r="AG9">
        <f t="shared" si="12"/>
        <v>4.5709291599840003E-2</v>
      </c>
      <c r="AH9">
        <f t="shared" si="13"/>
        <v>19.742763991477954</v>
      </c>
      <c r="AI9" s="22">
        <f t="shared" si="14"/>
        <v>1.5151515151515151</v>
      </c>
      <c r="AL9">
        <v>422098.43770000001</v>
      </c>
      <c r="AM9">
        <v>3</v>
      </c>
      <c r="AN9">
        <f t="shared" si="23"/>
        <v>5.3859760650519999E-2</v>
      </c>
      <c r="AO9">
        <f t="shared" si="15"/>
        <v>20.852650455792944</v>
      </c>
      <c r="AP9" s="22">
        <f t="shared" si="16"/>
        <v>2.9411764705882355</v>
      </c>
      <c r="AS9">
        <v>270224.9558</v>
      </c>
      <c r="AT9">
        <v>5</v>
      </c>
      <c r="AU9">
        <f t="shared" si="17"/>
        <v>3.4480704360080001E-2</v>
      </c>
      <c r="AV9">
        <f t="shared" si="18"/>
        <v>17.972086491225305</v>
      </c>
      <c r="AW9" s="22">
        <f t="shared" si="19"/>
        <v>4.9504950495049505</v>
      </c>
      <c r="AZ9">
        <v>1059190.2290000001</v>
      </c>
      <c r="BA9">
        <v>7</v>
      </c>
      <c r="BB9">
        <f t="shared" si="20"/>
        <v>0.1351526732204</v>
      </c>
      <c r="BC9">
        <f t="shared" si="21"/>
        <v>28.336617227604332</v>
      </c>
      <c r="BD9" s="22">
        <f t="shared" si="24"/>
        <v>1.8766756032171581</v>
      </c>
    </row>
    <row r="10" spans="1:56" x14ac:dyDescent="0.35">
      <c r="B10">
        <v>668332.80390000006</v>
      </c>
      <c r="C10">
        <v>12</v>
      </c>
      <c r="D10">
        <f t="shared" si="0"/>
        <v>8.5279265777640015E-2</v>
      </c>
      <c r="E10">
        <f t="shared" si="1"/>
        <v>24.30455130894817</v>
      </c>
      <c r="F10" s="22">
        <f t="shared" si="2"/>
        <v>0.69124423963133641</v>
      </c>
      <c r="I10">
        <v>756402.8959</v>
      </c>
      <c r="J10">
        <v>51</v>
      </c>
      <c r="K10">
        <f t="shared" si="3"/>
        <v>9.6517009516840002E-2</v>
      </c>
      <c r="L10">
        <f t="shared" si="4"/>
        <v>25.328399218082694</v>
      </c>
      <c r="M10" s="22">
        <f t="shared" si="5"/>
        <v>1.0561192793539036</v>
      </c>
      <c r="P10">
        <v>1987665.2890000001</v>
      </c>
      <c r="Q10">
        <v>18</v>
      </c>
      <c r="R10">
        <f t="shared" si="6"/>
        <v>0.25362609087639998</v>
      </c>
      <c r="S10">
        <f t="shared" si="7"/>
        <v>34.951924992119189</v>
      </c>
      <c r="T10" s="22">
        <f t="shared" si="8"/>
        <v>1.3878180416345411</v>
      </c>
      <c r="W10">
        <v>361469.13799999998</v>
      </c>
      <c r="X10">
        <v>1</v>
      </c>
      <c r="Y10">
        <f t="shared" si="22"/>
        <v>4.6123462008799999E-2</v>
      </c>
      <c r="Z10">
        <f t="shared" si="10"/>
        <v>19.802214307047493</v>
      </c>
      <c r="AA10" s="22">
        <f t="shared" si="11"/>
        <v>1.4492753623188406</v>
      </c>
      <c r="AE10">
        <v>369188.55780000001</v>
      </c>
      <c r="AF10">
        <v>1</v>
      </c>
      <c r="AG10">
        <f t="shared" si="12"/>
        <v>4.7108459975280001E-2</v>
      </c>
      <c r="AH10">
        <f t="shared" si="13"/>
        <v>19.942185850808752</v>
      </c>
      <c r="AI10" s="22">
        <f t="shared" si="14"/>
        <v>1.5151515151515151</v>
      </c>
      <c r="AL10">
        <v>462058.53129999997</v>
      </c>
      <c r="AM10">
        <v>2</v>
      </c>
      <c r="AN10">
        <f t="shared" si="23"/>
        <v>5.895866859388E-2</v>
      </c>
      <c r="AO10">
        <f t="shared" si="15"/>
        <v>21.490953258346341</v>
      </c>
      <c r="AP10" s="22">
        <f t="shared" si="16"/>
        <v>1.9607843137254901</v>
      </c>
      <c r="AS10">
        <v>278496.58279999997</v>
      </c>
      <c r="AT10">
        <v>1</v>
      </c>
      <c r="AU10">
        <f t="shared" si="17"/>
        <v>3.5536163965279997E-2</v>
      </c>
      <c r="AV10">
        <f t="shared" si="18"/>
        <v>18.15362271828079</v>
      </c>
      <c r="AW10" s="22">
        <f t="shared" si="19"/>
        <v>0.99009900990099009</v>
      </c>
      <c r="AZ10">
        <v>1069889.121</v>
      </c>
      <c r="BA10">
        <v>3</v>
      </c>
      <c r="BB10">
        <f t="shared" si="20"/>
        <v>0.1365178518396</v>
      </c>
      <c r="BC10">
        <f t="shared" si="21"/>
        <v>28.431707266894577</v>
      </c>
      <c r="BD10" s="22">
        <f t="shared" si="24"/>
        <v>0.80428954423592491</v>
      </c>
    </row>
    <row r="11" spans="1:56" x14ac:dyDescent="0.35">
      <c r="B11">
        <v>675083.64029999997</v>
      </c>
      <c r="C11">
        <v>10</v>
      </c>
      <c r="D11">
        <f t="shared" si="0"/>
        <v>8.6140672502280011E-2</v>
      </c>
      <c r="E11">
        <f t="shared" si="1"/>
        <v>24.386110817181045</v>
      </c>
      <c r="F11" s="22">
        <f t="shared" si="2"/>
        <v>0.57603686635944695</v>
      </c>
      <c r="I11">
        <v>764043.32920000004</v>
      </c>
      <c r="J11">
        <v>38</v>
      </c>
      <c r="K11">
        <f t="shared" si="3"/>
        <v>9.7491928805920017E-2</v>
      </c>
      <c r="L11">
        <f t="shared" si="4"/>
        <v>25.413394483430132</v>
      </c>
      <c r="M11" s="22">
        <f t="shared" si="5"/>
        <v>0.78691240422447717</v>
      </c>
      <c r="P11">
        <v>2007742.716</v>
      </c>
      <c r="Q11">
        <v>18</v>
      </c>
      <c r="R11">
        <f t="shared" si="6"/>
        <v>0.25618797056160003</v>
      </c>
      <c r="S11">
        <f t="shared" si="7"/>
        <v>35.069214209118847</v>
      </c>
      <c r="T11" s="22">
        <f t="shared" si="8"/>
        <v>1.3878180416345411</v>
      </c>
      <c r="W11">
        <v>368808.42570000002</v>
      </c>
      <c r="X11">
        <v>2</v>
      </c>
      <c r="Y11">
        <f t="shared" si="22"/>
        <v>4.7059955119320006E-2</v>
      </c>
      <c r="Z11">
        <f t="shared" si="10"/>
        <v>19.935339061992284</v>
      </c>
      <c r="AA11" s="22">
        <f t="shared" si="11"/>
        <v>2.8985507246376812</v>
      </c>
      <c r="AE11">
        <v>372917.73509999999</v>
      </c>
      <c r="AF11">
        <v>1</v>
      </c>
      <c r="AG11">
        <f t="shared" si="12"/>
        <v>4.758430299876E-2</v>
      </c>
      <c r="AH11">
        <f t="shared" si="13"/>
        <v>20.009106438180968</v>
      </c>
      <c r="AI11" s="22">
        <f t="shared" si="14"/>
        <v>1.5151515151515151</v>
      </c>
      <c r="AL11">
        <v>471440.1911</v>
      </c>
      <c r="AM11">
        <v>2</v>
      </c>
      <c r="AN11">
        <f t="shared" si="23"/>
        <v>6.0155768384360001E-2</v>
      </c>
      <c r="AO11">
        <f t="shared" si="15"/>
        <v>21.635430932888497</v>
      </c>
      <c r="AP11" s="22">
        <f t="shared" si="16"/>
        <v>1.9607843137254901</v>
      </c>
      <c r="AS11">
        <v>281309.67959999997</v>
      </c>
      <c r="AT11">
        <v>2</v>
      </c>
      <c r="AU11">
        <f t="shared" si="17"/>
        <v>3.5895115116960002E-2</v>
      </c>
      <c r="AV11">
        <f t="shared" si="18"/>
        <v>18.214541371972839</v>
      </c>
      <c r="AW11" s="22">
        <f t="shared" si="19"/>
        <v>1.9801980198019802</v>
      </c>
      <c r="AZ11">
        <v>1091612.2039999999</v>
      </c>
      <c r="BA11">
        <v>6</v>
      </c>
      <c r="BB11">
        <f t="shared" si="20"/>
        <v>0.13928971723040001</v>
      </c>
      <c r="BC11">
        <f t="shared" si="21"/>
        <v>28.622845692816984</v>
      </c>
      <c r="BD11" s="22">
        <f t="shared" si="24"/>
        <v>1.6085790884718498</v>
      </c>
    </row>
    <row r="12" spans="1:56" x14ac:dyDescent="0.35">
      <c r="B12">
        <v>681902.66700000002</v>
      </c>
      <c r="C12">
        <v>24</v>
      </c>
      <c r="D12">
        <f t="shared" si="0"/>
        <v>8.7010780309200009E-2</v>
      </c>
      <c r="E12">
        <f t="shared" si="1"/>
        <v>24.467944017489007</v>
      </c>
      <c r="F12" s="22">
        <f t="shared" si="2"/>
        <v>1.3824884792626728</v>
      </c>
      <c r="I12">
        <v>771760.93859999999</v>
      </c>
      <c r="J12">
        <v>38</v>
      </c>
      <c r="K12">
        <f t="shared" si="3"/>
        <v>9.8476695765360001E-2</v>
      </c>
      <c r="L12">
        <f t="shared" si="4"/>
        <v>25.49867496999255</v>
      </c>
      <c r="M12" s="22">
        <f t="shared" si="5"/>
        <v>0.78691240422447717</v>
      </c>
      <c r="P12">
        <v>2028022.946</v>
      </c>
      <c r="Q12">
        <v>12</v>
      </c>
      <c r="R12">
        <f t="shared" si="6"/>
        <v>0.25877572790959996</v>
      </c>
      <c r="S12">
        <f t="shared" si="7"/>
        <v>35.186897021140418</v>
      </c>
      <c r="T12" s="22">
        <f t="shared" si="8"/>
        <v>0.9252120277563608</v>
      </c>
      <c r="W12">
        <v>387815.23080000002</v>
      </c>
      <c r="X12">
        <v>1</v>
      </c>
      <c r="Y12">
        <f t="shared" si="22"/>
        <v>4.9485223450080003E-2</v>
      </c>
      <c r="Z12">
        <f t="shared" si="10"/>
        <v>20.272079572498967</v>
      </c>
      <c r="AA12" s="22">
        <f t="shared" si="11"/>
        <v>1.4492753623188406</v>
      </c>
      <c r="AE12">
        <v>380489.47570000001</v>
      </c>
      <c r="AF12">
        <v>2</v>
      </c>
      <c r="AG12">
        <f t="shared" si="12"/>
        <v>4.8550457099320002E-2</v>
      </c>
      <c r="AH12">
        <f t="shared" si="13"/>
        <v>20.143622071200834</v>
      </c>
      <c r="AI12" s="22">
        <f t="shared" si="14"/>
        <v>3.0303030303030303</v>
      </c>
      <c r="AL12">
        <v>500743.63380000001</v>
      </c>
      <c r="AM12">
        <v>3</v>
      </c>
      <c r="AN12">
        <f t="shared" si="23"/>
        <v>6.3894887672880013E-2</v>
      </c>
      <c r="AO12">
        <f t="shared" si="15"/>
        <v>22.0747178184177</v>
      </c>
      <c r="AP12" s="22">
        <f t="shared" si="16"/>
        <v>2.9411764705882355</v>
      </c>
      <c r="AS12">
        <v>289920.61170000001</v>
      </c>
      <c r="AT12">
        <v>2</v>
      </c>
      <c r="AU12">
        <f t="shared" si="17"/>
        <v>3.699387005292E-2</v>
      </c>
      <c r="AV12">
        <f t="shared" si="18"/>
        <v>18.398526638615763</v>
      </c>
      <c r="AW12" s="22">
        <f t="shared" si="19"/>
        <v>1.9801980198019802</v>
      </c>
      <c r="AZ12">
        <v>1102638.5889999999</v>
      </c>
      <c r="BA12">
        <v>1</v>
      </c>
      <c r="BB12">
        <f t="shared" si="20"/>
        <v>0.1406966839564</v>
      </c>
      <c r="BC12">
        <f t="shared" si="21"/>
        <v>28.718896222637785</v>
      </c>
      <c r="BD12" s="22">
        <f t="shared" si="24"/>
        <v>0.26809651474530832</v>
      </c>
    </row>
    <row r="13" spans="1:56" x14ac:dyDescent="0.35">
      <c r="B13">
        <v>688790.57270000002</v>
      </c>
      <c r="C13">
        <v>9</v>
      </c>
      <c r="D13">
        <f t="shared" si="0"/>
        <v>8.7889677076520012E-2</v>
      </c>
      <c r="E13">
        <f t="shared" si="1"/>
        <v>24.550051827223285</v>
      </c>
      <c r="F13" s="22">
        <f t="shared" si="2"/>
        <v>0.51843317972350234</v>
      </c>
      <c r="I13">
        <v>779556.50360000005</v>
      </c>
      <c r="J13">
        <v>33</v>
      </c>
      <c r="K13">
        <f t="shared" si="3"/>
        <v>9.947140985936001E-2</v>
      </c>
      <c r="L13">
        <f t="shared" si="4"/>
        <v>25.58424163427566</v>
      </c>
      <c r="M13" s="22">
        <f t="shared" si="5"/>
        <v>0.68337129840546695</v>
      </c>
      <c r="P13">
        <v>2048508.0260000001</v>
      </c>
      <c r="Q13">
        <v>16</v>
      </c>
      <c r="R13">
        <f t="shared" si="6"/>
        <v>0.26138962411759997</v>
      </c>
      <c r="S13">
        <f t="shared" si="7"/>
        <v>35.304974740223493</v>
      </c>
      <c r="T13" s="22">
        <f t="shared" si="8"/>
        <v>1.2336160370084812</v>
      </c>
      <c r="W13">
        <v>391732.5564</v>
      </c>
      <c r="X13">
        <v>1</v>
      </c>
      <c r="Y13">
        <f t="shared" si="22"/>
        <v>4.998507419664E-2</v>
      </c>
      <c r="Z13">
        <f t="shared" si="10"/>
        <v>20.340107195630488</v>
      </c>
      <c r="AA13" s="22">
        <f t="shared" si="11"/>
        <v>1.4492753623188406</v>
      </c>
      <c r="AE13">
        <v>388214.95329999999</v>
      </c>
      <c r="AF13">
        <v>1</v>
      </c>
      <c r="AG13">
        <f t="shared" si="12"/>
        <v>4.9536228041079995E-2</v>
      </c>
      <c r="AH13">
        <f t="shared" si="13"/>
        <v>20.279042015156943</v>
      </c>
      <c r="AI13" s="22">
        <f t="shared" si="14"/>
        <v>1.5151515151515151</v>
      </c>
      <c r="AL13">
        <v>531868.49879999994</v>
      </c>
      <c r="AM13">
        <v>3</v>
      </c>
      <c r="AN13">
        <f t="shared" si="23"/>
        <v>6.7866420446879988E-2</v>
      </c>
      <c r="AO13">
        <f t="shared" si="15"/>
        <v>22.5229240048191</v>
      </c>
      <c r="AP13" s="22">
        <f t="shared" si="16"/>
        <v>2.9411764705882355</v>
      </c>
      <c r="AS13">
        <v>301813.25829999999</v>
      </c>
      <c r="AT13">
        <v>1</v>
      </c>
      <c r="AU13">
        <f t="shared" si="17"/>
        <v>3.8511371759080003E-2</v>
      </c>
      <c r="AV13">
        <f t="shared" si="18"/>
        <v>18.646734468043373</v>
      </c>
      <c r="AW13" s="22">
        <f t="shared" si="19"/>
        <v>0.99009900990099009</v>
      </c>
      <c r="AZ13">
        <v>1113776.3529999999</v>
      </c>
      <c r="BA13">
        <v>2</v>
      </c>
      <c r="BB13">
        <f t="shared" si="20"/>
        <v>0.14211786264279999</v>
      </c>
      <c r="BC13">
        <f t="shared" si="21"/>
        <v>28.815269083987491</v>
      </c>
      <c r="BD13" s="22">
        <f t="shared" si="24"/>
        <v>0.53619302949061665</v>
      </c>
    </row>
    <row r="14" spans="1:56" x14ac:dyDescent="0.35">
      <c r="B14">
        <v>695748.05319999997</v>
      </c>
      <c r="C14">
        <v>16</v>
      </c>
      <c r="D14">
        <f t="shared" si="0"/>
        <v>8.8777451588319997E-2</v>
      </c>
      <c r="E14">
        <f t="shared" si="1"/>
        <v>24.632435168528044</v>
      </c>
      <c r="F14" s="22">
        <f t="shared" si="2"/>
        <v>0.92165898617511521</v>
      </c>
      <c r="I14">
        <v>787430.81180000002</v>
      </c>
      <c r="J14">
        <v>39</v>
      </c>
      <c r="K14">
        <f t="shared" si="3"/>
        <v>0.10047617158568001</v>
      </c>
      <c r="L14">
        <f t="shared" si="4"/>
        <v>25.670095438465932</v>
      </c>
      <c r="M14" s="22">
        <f t="shared" si="5"/>
        <v>0.80762062538827917</v>
      </c>
      <c r="P14">
        <v>2069200.0260000001</v>
      </c>
      <c r="Q14">
        <v>14</v>
      </c>
      <c r="R14">
        <f t="shared" si="6"/>
        <v>0.2640299233176</v>
      </c>
      <c r="S14">
        <f t="shared" si="7"/>
        <v>35.423448696242986</v>
      </c>
      <c r="T14" s="22">
        <f t="shared" si="8"/>
        <v>1.0794140323824211</v>
      </c>
      <c r="W14">
        <v>399686.31400000001</v>
      </c>
      <c r="X14">
        <v>3</v>
      </c>
      <c r="Y14">
        <f t="shared" si="22"/>
        <v>5.0999973666400009E-2</v>
      </c>
      <c r="Z14">
        <f t="shared" si="10"/>
        <v>20.476848052816059</v>
      </c>
      <c r="AA14" s="22">
        <f t="shared" si="11"/>
        <v>4.3478260869565215</v>
      </c>
      <c r="AE14">
        <v>392136.31640000001</v>
      </c>
      <c r="AF14">
        <v>1</v>
      </c>
      <c r="AG14">
        <f t="shared" si="12"/>
        <v>5.0036593972640001E-2</v>
      </c>
      <c r="AH14">
        <f t="shared" si="13"/>
        <v>20.347093000617669</v>
      </c>
      <c r="AI14" s="22">
        <f t="shared" si="14"/>
        <v>1.5151515151515151</v>
      </c>
      <c r="AL14">
        <v>542667.58380000002</v>
      </c>
      <c r="AM14">
        <v>4</v>
      </c>
      <c r="AN14">
        <f t="shared" si="23"/>
        <v>6.9244383692879996E-2</v>
      </c>
      <c r="AO14">
        <f t="shared" si="15"/>
        <v>22.674339331592261</v>
      </c>
      <c r="AP14" s="22">
        <f t="shared" si="16"/>
        <v>3.9215686274509802</v>
      </c>
      <c r="AS14">
        <v>311051.80810000002</v>
      </c>
      <c r="AT14">
        <v>1</v>
      </c>
      <c r="AU14">
        <f t="shared" si="17"/>
        <v>3.9690210713560006E-2</v>
      </c>
      <c r="AV14">
        <f t="shared" si="18"/>
        <v>18.835085322246545</v>
      </c>
      <c r="AW14" s="22">
        <f t="shared" si="19"/>
        <v>0.99009900990099009</v>
      </c>
      <c r="AZ14">
        <v>1125026.6189999999</v>
      </c>
      <c r="BA14">
        <v>5</v>
      </c>
      <c r="BB14">
        <f t="shared" si="20"/>
        <v>0.1435533965844</v>
      </c>
      <c r="BC14">
        <f t="shared" si="21"/>
        <v>28.911965340886262</v>
      </c>
      <c r="BD14" s="22">
        <f t="shared" si="24"/>
        <v>1.3404825737265416</v>
      </c>
    </row>
    <row r="15" spans="1:56" x14ac:dyDescent="0.35">
      <c r="B15">
        <v>702775.81140000001</v>
      </c>
      <c r="C15">
        <v>28</v>
      </c>
      <c r="D15">
        <f t="shared" si="0"/>
        <v>8.9674193534639998E-2</v>
      </c>
      <c r="E15">
        <f t="shared" si="1"/>
        <v>24.715094967469987</v>
      </c>
      <c r="F15" s="22">
        <f t="shared" si="2"/>
        <v>1.6129032258064515</v>
      </c>
      <c r="I15">
        <v>795384.65830000001</v>
      </c>
      <c r="J15">
        <v>48</v>
      </c>
      <c r="K15">
        <f t="shared" si="3"/>
        <v>0.10149108239908</v>
      </c>
      <c r="L15">
        <f t="shared" si="4"/>
        <v>25.756237343024512</v>
      </c>
      <c r="M15" s="22">
        <f t="shared" si="5"/>
        <v>0.99399461586249738</v>
      </c>
      <c r="P15">
        <v>2090101.037</v>
      </c>
      <c r="Q15">
        <v>11</v>
      </c>
      <c r="R15">
        <f t="shared" si="6"/>
        <v>0.26669689232120003</v>
      </c>
      <c r="S15">
        <f t="shared" si="7"/>
        <v>35.542320223958718</v>
      </c>
      <c r="T15" s="22">
        <f t="shared" si="8"/>
        <v>0.84811102544333072</v>
      </c>
      <c r="W15">
        <v>411920.77289999998</v>
      </c>
      <c r="X15">
        <v>1</v>
      </c>
      <c r="Y15">
        <f t="shared" si="22"/>
        <v>5.2561090622039994E-2</v>
      </c>
      <c r="Z15">
        <f t="shared" si="10"/>
        <v>20.683684902250057</v>
      </c>
      <c r="AA15" s="22">
        <f t="shared" si="11"/>
        <v>1.4492753623188406</v>
      </c>
      <c r="AE15">
        <v>400098.272</v>
      </c>
      <c r="AF15">
        <v>1</v>
      </c>
      <c r="AG15">
        <f t="shared" si="12"/>
        <v>5.1052539507199998E-2</v>
      </c>
      <c r="AH15">
        <f t="shared" si="13"/>
        <v>20.483880822042391</v>
      </c>
      <c r="AI15" s="22">
        <f t="shared" si="14"/>
        <v>1.5151515151515151</v>
      </c>
      <c r="AL15">
        <v>559278.72109999997</v>
      </c>
      <c r="AM15">
        <v>2</v>
      </c>
      <c r="AN15">
        <f t="shared" si="23"/>
        <v>7.1363964812360001E-2</v>
      </c>
      <c r="AO15">
        <f t="shared" si="15"/>
        <v>22.903373062279247</v>
      </c>
      <c r="AP15" s="22">
        <f t="shared" si="16"/>
        <v>1.9607843137254901</v>
      </c>
      <c r="AS15">
        <v>320573.15120000002</v>
      </c>
      <c r="AT15">
        <v>2</v>
      </c>
      <c r="AU15">
        <f t="shared" si="17"/>
        <v>4.0905134093120007E-2</v>
      </c>
      <c r="AV15">
        <f t="shared" si="18"/>
        <v>19.025338708039378</v>
      </c>
      <c r="AW15" s="22">
        <f t="shared" si="19"/>
        <v>1.9801980198019802</v>
      </c>
      <c r="AZ15">
        <v>1136390.524</v>
      </c>
      <c r="BA15">
        <v>6</v>
      </c>
      <c r="BB15">
        <f t="shared" si="20"/>
        <v>0.1450034308624</v>
      </c>
      <c r="BC15">
        <f t="shared" si="21"/>
        <v>29.008986083881808</v>
      </c>
      <c r="BD15" s="22">
        <f t="shared" si="24"/>
        <v>1.6085790884718498</v>
      </c>
    </row>
    <row r="16" spans="1:56" x14ac:dyDescent="0.35">
      <c r="B16">
        <v>709874.55689999997</v>
      </c>
      <c r="C16">
        <v>13</v>
      </c>
      <c r="D16">
        <f t="shared" si="0"/>
        <v>9.0579993460440003E-2</v>
      </c>
      <c r="E16">
        <f t="shared" si="1"/>
        <v>24.798032148536517</v>
      </c>
      <c r="F16" s="22">
        <f t="shared" si="2"/>
        <v>0.74884792626728114</v>
      </c>
      <c r="I16">
        <v>803418.84680000006</v>
      </c>
      <c r="J16">
        <v>51</v>
      </c>
      <c r="K16">
        <f t="shared" si="3"/>
        <v>0.10251624485168001</v>
      </c>
      <c r="L16">
        <f t="shared" si="4"/>
        <v>25.842668317794818</v>
      </c>
      <c r="M16" s="22">
        <f t="shared" si="5"/>
        <v>1.0561192793539036</v>
      </c>
      <c r="P16">
        <v>2111213.1680000001</v>
      </c>
      <c r="Q16">
        <v>9</v>
      </c>
      <c r="R16">
        <f t="shared" si="6"/>
        <v>0.26939080023680001</v>
      </c>
      <c r="S16">
        <f t="shared" si="7"/>
        <v>35.661590644933504</v>
      </c>
      <c r="T16" s="22">
        <f t="shared" si="8"/>
        <v>0.69390902081727057</v>
      </c>
      <c r="W16">
        <v>420284.43310000002</v>
      </c>
      <c r="X16">
        <v>1</v>
      </c>
      <c r="Y16">
        <f t="shared" si="22"/>
        <v>5.3628293663560006E-2</v>
      </c>
      <c r="Z16">
        <f t="shared" si="10"/>
        <v>20.822735536899909</v>
      </c>
      <c r="AA16" s="22">
        <f t="shared" si="11"/>
        <v>1.4492753623188406</v>
      </c>
      <c r="AE16">
        <v>412345.34100000001</v>
      </c>
      <c r="AF16">
        <v>1</v>
      </c>
      <c r="AG16">
        <f t="shared" si="12"/>
        <v>5.26152655116E-2</v>
      </c>
      <c r="AH16">
        <f t="shared" si="13"/>
        <v>20.690788709598444</v>
      </c>
      <c r="AI16" s="22">
        <f t="shared" si="14"/>
        <v>1.5151515151515151</v>
      </c>
      <c r="AL16">
        <v>594041.96829999995</v>
      </c>
      <c r="AM16">
        <v>4</v>
      </c>
      <c r="AN16">
        <f t="shared" si="23"/>
        <v>7.5799755155080001E-2</v>
      </c>
      <c r="AO16">
        <f t="shared" si="15"/>
        <v>23.368404307528824</v>
      </c>
      <c r="AP16" s="22">
        <f t="shared" si="16"/>
        <v>3.9215686274509802</v>
      </c>
      <c r="AS16">
        <v>330385.94420000003</v>
      </c>
      <c r="AT16">
        <v>1</v>
      </c>
      <c r="AU16">
        <f t="shared" si="17"/>
        <v>4.2157246479920009E-2</v>
      </c>
      <c r="AV16">
        <f t="shared" si="18"/>
        <v>19.217513847929471</v>
      </c>
      <c r="AW16" s="22">
        <f t="shared" si="19"/>
        <v>0.99009900990099009</v>
      </c>
      <c r="AZ16">
        <v>1147869.2169999999</v>
      </c>
      <c r="BA16">
        <v>5</v>
      </c>
      <c r="BB16">
        <f t="shared" si="20"/>
        <v>0.14646811208919999</v>
      </c>
      <c r="BC16">
        <f t="shared" si="21"/>
        <v>29.106332411429545</v>
      </c>
      <c r="BD16" s="22">
        <f t="shared" si="24"/>
        <v>1.3404825737265416</v>
      </c>
    </row>
    <row r="17" spans="2:56" x14ac:dyDescent="0.35">
      <c r="B17">
        <v>717045.00699999998</v>
      </c>
      <c r="C17">
        <v>6</v>
      </c>
      <c r="D17">
        <f t="shared" si="0"/>
        <v>9.1494942893199996E-2</v>
      </c>
      <c r="E17">
        <f t="shared" si="1"/>
        <v>24.881247645539176</v>
      </c>
      <c r="F17" s="22">
        <f t="shared" si="2"/>
        <v>0.34562211981566821</v>
      </c>
      <c r="I17">
        <v>811534.18870000006</v>
      </c>
      <c r="J17">
        <v>48</v>
      </c>
      <c r="K17">
        <f t="shared" si="3"/>
        <v>0.10355176247812002</v>
      </c>
      <c r="L17">
        <f t="shared" si="4"/>
        <v>25.929389331360333</v>
      </c>
      <c r="M17" s="22">
        <f t="shared" si="5"/>
        <v>0.99399461586249738</v>
      </c>
      <c r="P17">
        <v>2132538.554</v>
      </c>
      <c r="Q17">
        <v>15</v>
      </c>
      <c r="R17">
        <f t="shared" si="6"/>
        <v>0.27211191949040003</v>
      </c>
      <c r="S17">
        <f t="shared" si="7"/>
        <v>35.781261311686094</v>
      </c>
      <c r="T17" s="22">
        <f t="shared" si="8"/>
        <v>1.1565150346954511</v>
      </c>
      <c r="W17">
        <v>428817.90950000001</v>
      </c>
      <c r="X17">
        <v>1</v>
      </c>
      <c r="Y17">
        <f t="shared" si="22"/>
        <v>5.4717165252200002E-2</v>
      </c>
      <c r="Z17">
        <f t="shared" si="10"/>
        <v>20.962720970449126</v>
      </c>
      <c r="AA17" s="22">
        <f t="shared" si="11"/>
        <v>1.4492753623188406</v>
      </c>
      <c r="AE17">
        <v>420717.62170000002</v>
      </c>
      <c r="AF17">
        <v>1</v>
      </c>
      <c r="AG17">
        <f t="shared" si="12"/>
        <v>5.3683568528919999E-2</v>
      </c>
      <c r="AH17">
        <f t="shared" si="13"/>
        <v>20.829887101949708</v>
      </c>
      <c r="AI17" s="22">
        <f t="shared" si="14"/>
        <v>1.5151515151515151</v>
      </c>
      <c r="AL17">
        <v>612225.68330000003</v>
      </c>
      <c r="AM17">
        <v>2</v>
      </c>
      <c r="AN17">
        <f t="shared" si="23"/>
        <v>7.8119997189080012E-2</v>
      </c>
      <c r="AO17">
        <f t="shared" si="15"/>
        <v>23.604448795222808</v>
      </c>
      <c r="AP17" s="22">
        <f t="shared" si="16"/>
        <v>1.9607843137254901</v>
      </c>
      <c r="AS17">
        <v>340499.10820000002</v>
      </c>
      <c r="AT17">
        <v>1</v>
      </c>
      <c r="AU17">
        <f t="shared" si="17"/>
        <v>4.3447686206320002E-2</v>
      </c>
      <c r="AV17">
        <f t="shared" si="18"/>
        <v>19.41163014917602</v>
      </c>
      <c r="AW17" s="22">
        <f t="shared" si="19"/>
        <v>0.99009900990099009</v>
      </c>
      <c r="AZ17">
        <v>1159463.855</v>
      </c>
      <c r="BA17">
        <v>4</v>
      </c>
      <c r="BB17">
        <f t="shared" si="20"/>
        <v>0.147947587898</v>
      </c>
      <c r="BC17">
        <f t="shared" si="21"/>
        <v>29.204005395203648</v>
      </c>
      <c r="BD17" s="22">
        <f t="shared" si="24"/>
        <v>1.0723860589812333</v>
      </c>
    </row>
    <row r="18" spans="2:56" x14ac:dyDescent="0.35">
      <c r="B18">
        <v>724287.88589999999</v>
      </c>
      <c r="C18">
        <v>24</v>
      </c>
      <c r="D18">
        <f t="shared" si="0"/>
        <v>9.2419134240840001E-2</v>
      </c>
      <c r="E18">
        <f t="shared" si="1"/>
        <v>24.964742391394285</v>
      </c>
      <c r="F18" s="22">
        <f t="shared" si="2"/>
        <v>1.3824884792626728</v>
      </c>
      <c r="I18">
        <v>819731.5037</v>
      </c>
      <c r="J18">
        <v>42</v>
      </c>
      <c r="K18">
        <f t="shared" si="3"/>
        <v>0.10459773987212001</v>
      </c>
      <c r="L18">
        <f t="shared" si="4"/>
        <v>26.016401356684177</v>
      </c>
      <c r="M18" s="22">
        <f t="shared" si="5"/>
        <v>0.86974528887968527</v>
      </c>
      <c r="P18">
        <v>2154079.3470000001</v>
      </c>
      <c r="Q18">
        <v>17</v>
      </c>
      <c r="R18">
        <f t="shared" si="6"/>
        <v>0.27486052467720001</v>
      </c>
      <c r="S18">
        <f t="shared" si="7"/>
        <v>35.901333555630771</v>
      </c>
      <c r="T18" s="22">
        <f t="shared" si="8"/>
        <v>1.3107170393215113</v>
      </c>
      <c r="W18">
        <v>441944.09100000001</v>
      </c>
      <c r="X18">
        <v>2</v>
      </c>
      <c r="Y18">
        <f t="shared" si="22"/>
        <v>5.6392066011600003E-2</v>
      </c>
      <c r="Z18">
        <f t="shared" si="10"/>
        <v>21.174465627592074</v>
      </c>
      <c r="AA18" s="22">
        <f t="shared" si="11"/>
        <v>2.8985507246376812</v>
      </c>
      <c r="AE18">
        <v>442399.6042</v>
      </c>
      <c r="AF18">
        <v>1</v>
      </c>
      <c r="AG18">
        <f t="shared" si="12"/>
        <v>5.6450189495920004E-2</v>
      </c>
      <c r="AH18">
        <f t="shared" si="13"/>
        <v>21.181737992952772</v>
      </c>
      <c r="AI18" s="22">
        <f t="shared" si="14"/>
        <v>1.5151515151515151</v>
      </c>
      <c r="AL18">
        <v>741042.04110000003</v>
      </c>
      <c r="AM18">
        <v>3</v>
      </c>
      <c r="AN18">
        <f t="shared" si="23"/>
        <v>9.455696444436E-2</v>
      </c>
      <c r="AO18">
        <f t="shared" si="15"/>
        <v>25.155770903568428</v>
      </c>
      <c r="AP18" s="22">
        <f t="shared" si="16"/>
        <v>2.9411764705882355</v>
      </c>
      <c r="AS18">
        <v>350921.83769999997</v>
      </c>
      <c r="AT18">
        <v>2</v>
      </c>
      <c r="AU18">
        <f t="shared" si="17"/>
        <v>4.4777626490520001E-2</v>
      </c>
      <c r="AV18">
        <f t="shared" si="18"/>
        <v>19.607707221360617</v>
      </c>
      <c r="AW18" s="22">
        <f t="shared" si="19"/>
        <v>1.9801980198019802</v>
      </c>
      <c r="AZ18">
        <v>1171175.611</v>
      </c>
      <c r="BA18">
        <v>1</v>
      </c>
      <c r="BB18">
        <f t="shared" si="20"/>
        <v>0.14944200796359999</v>
      </c>
      <c r="BC18">
        <f t="shared" si="21"/>
        <v>29.302006146862375</v>
      </c>
      <c r="BD18" s="22">
        <f t="shared" si="24"/>
        <v>0.26809651474530832</v>
      </c>
    </row>
    <row r="19" spans="2:56" x14ac:dyDescent="0.35">
      <c r="B19">
        <v>731603.92509999999</v>
      </c>
      <c r="C19">
        <v>15</v>
      </c>
      <c r="D19">
        <f t="shared" si="0"/>
        <v>9.3352660842760005E-2</v>
      </c>
      <c r="E19">
        <f t="shared" si="1"/>
        <v>25.048517321996417</v>
      </c>
      <c r="F19" s="22">
        <f t="shared" si="2"/>
        <v>0.86405529953917048</v>
      </c>
      <c r="I19">
        <v>828011.61990000005</v>
      </c>
      <c r="J19">
        <v>39</v>
      </c>
      <c r="K19">
        <f t="shared" si="3"/>
        <v>0.10565428269924002</v>
      </c>
      <c r="L19">
        <f t="shared" si="4"/>
        <v>26.10370537126461</v>
      </c>
      <c r="M19" s="22">
        <f t="shared" si="5"/>
        <v>0.80762062538827917</v>
      </c>
      <c r="P19">
        <v>2175837.7250000001</v>
      </c>
      <c r="Q19">
        <v>9</v>
      </c>
      <c r="R19">
        <f t="shared" si="6"/>
        <v>0.27763689371000005</v>
      </c>
      <c r="S19">
        <f t="shared" si="7"/>
        <v>36.021808736406541</v>
      </c>
      <c r="T19" s="22">
        <f t="shared" si="8"/>
        <v>0.69390902081727057</v>
      </c>
      <c r="W19">
        <v>450917.34620000003</v>
      </c>
      <c r="X19">
        <v>2</v>
      </c>
      <c r="Y19">
        <f t="shared" si="22"/>
        <v>5.7537053375120009E-2</v>
      </c>
      <c r="Z19">
        <f t="shared" si="10"/>
        <v>21.316815644429223</v>
      </c>
      <c r="AA19" s="22">
        <f t="shared" si="11"/>
        <v>2.8985507246376812</v>
      </c>
      <c r="AE19">
        <v>451382.10820000002</v>
      </c>
      <c r="AF19">
        <v>1</v>
      </c>
      <c r="AG19">
        <f t="shared" si="12"/>
        <v>5.7596357006320001E-2</v>
      </c>
      <c r="AH19">
        <f t="shared" si="13"/>
        <v>21.324136900451947</v>
      </c>
      <c r="AI19" s="22">
        <f t="shared" si="14"/>
        <v>1.5151515151515151</v>
      </c>
      <c r="AL19">
        <v>763725.45070000004</v>
      </c>
      <c r="AM19">
        <v>2</v>
      </c>
      <c r="AN19">
        <f t="shared" si="23"/>
        <v>9.7451367509320014E-2</v>
      </c>
      <c r="AO19">
        <f t="shared" si="15"/>
        <v>25.409869599435559</v>
      </c>
      <c r="AP19" s="22">
        <f t="shared" si="16"/>
        <v>1.9607843137254901</v>
      </c>
      <c r="AS19">
        <v>358046.97240000003</v>
      </c>
      <c r="AT19">
        <v>1</v>
      </c>
      <c r="AU19">
        <f t="shared" si="17"/>
        <v>4.5686793678240009E-2</v>
      </c>
      <c r="AV19">
        <f t="shared" si="18"/>
        <v>19.739524358032973</v>
      </c>
      <c r="AW19" s="22">
        <f t="shared" si="19"/>
        <v>0.99009900990099009</v>
      </c>
      <c r="AZ19">
        <v>1183005.6680000001</v>
      </c>
      <c r="BA19">
        <v>5</v>
      </c>
      <c r="BB19">
        <f t="shared" si="20"/>
        <v>0.15095152323680003</v>
      </c>
      <c r="BC19">
        <f t="shared" si="21"/>
        <v>29.400335766172983</v>
      </c>
      <c r="BD19" s="22">
        <f t="shared" si="24"/>
        <v>1.3404825737265416</v>
      </c>
    </row>
    <row r="20" spans="2:56" x14ac:dyDescent="0.35">
      <c r="B20">
        <v>738993.86369999999</v>
      </c>
      <c r="C20">
        <v>16</v>
      </c>
      <c r="D20">
        <f t="shared" si="0"/>
        <v>9.4295617008120003E-2</v>
      </c>
      <c r="E20">
        <f t="shared" si="1"/>
        <v>25.132573378797964</v>
      </c>
      <c r="F20" s="22">
        <f t="shared" si="2"/>
        <v>0.92165898617511521</v>
      </c>
      <c r="I20">
        <v>836375.3737</v>
      </c>
      <c r="J20">
        <v>52</v>
      </c>
      <c r="K20">
        <f t="shared" si="3"/>
        <v>0.10672149768412</v>
      </c>
      <c r="L20">
        <f t="shared" si="4"/>
        <v>26.191302355186288</v>
      </c>
      <c r="M20" s="22">
        <f t="shared" si="5"/>
        <v>1.0768275005177055</v>
      </c>
      <c r="P20">
        <v>2197815.8829999999</v>
      </c>
      <c r="Q20">
        <v>16</v>
      </c>
      <c r="R20">
        <f t="shared" si="6"/>
        <v>0.28044130667080003</v>
      </c>
      <c r="S20">
        <f t="shared" si="7"/>
        <v>36.142688190566027</v>
      </c>
      <c r="T20" s="22">
        <f t="shared" si="8"/>
        <v>1.2336160370084812</v>
      </c>
      <c r="W20">
        <v>460072.79479999997</v>
      </c>
      <c r="X20">
        <v>1</v>
      </c>
      <c r="Y20">
        <f t="shared" si="22"/>
        <v>5.870528861648E-2</v>
      </c>
      <c r="Z20">
        <f t="shared" si="10"/>
        <v>21.46012264022675</v>
      </c>
      <c r="AA20" s="22">
        <f t="shared" si="11"/>
        <v>1.4492753623188406</v>
      </c>
      <c r="AE20">
        <v>469897.96279999998</v>
      </c>
      <c r="AF20">
        <v>2</v>
      </c>
      <c r="AG20">
        <f t="shared" si="12"/>
        <v>5.995898005328E-2</v>
      </c>
      <c r="AH20">
        <f t="shared" si="13"/>
        <v>21.611813073436068</v>
      </c>
      <c r="AI20" s="22">
        <f t="shared" si="14"/>
        <v>3.0303030303030303</v>
      </c>
      <c r="AL20">
        <v>787103.20299999998</v>
      </c>
      <c r="AM20">
        <v>5</v>
      </c>
      <c r="AN20">
        <f t="shared" si="23"/>
        <v>0.10043436870280001</v>
      </c>
      <c r="AO20">
        <f t="shared" si="15"/>
        <v>25.666534949683193</v>
      </c>
      <c r="AP20" s="22">
        <f t="shared" si="16"/>
        <v>4.9019607843137258</v>
      </c>
      <c r="AS20">
        <v>369006.84470000002</v>
      </c>
      <c r="AT20">
        <v>1</v>
      </c>
      <c r="AU20">
        <f t="shared" si="17"/>
        <v>4.7085273383719997E-2</v>
      </c>
      <c r="AV20">
        <f t="shared" si="18"/>
        <v>19.938913493065872</v>
      </c>
      <c r="AW20" s="22">
        <f t="shared" si="19"/>
        <v>0.99009900990099009</v>
      </c>
      <c r="AZ20">
        <v>1194955.22</v>
      </c>
      <c r="BA20">
        <v>5</v>
      </c>
      <c r="BB20">
        <f t="shared" si="20"/>
        <v>0.15247628607200001</v>
      </c>
      <c r="BC20">
        <f t="shared" si="21"/>
        <v>29.498995348781932</v>
      </c>
      <c r="BD20" s="22">
        <f t="shared" si="24"/>
        <v>1.3404825737265416</v>
      </c>
    </row>
    <row r="21" spans="2:56" x14ac:dyDescent="0.35">
      <c r="B21">
        <v>746458.44819999998</v>
      </c>
      <c r="C21">
        <v>10</v>
      </c>
      <c r="D21">
        <f t="shared" si="0"/>
        <v>9.524809799032001E-2</v>
      </c>
      <c r="E21">
        <f t="shared" si="1"/>
        <v>25.21691150564661</v>
      </c>
      <c r="F21" s="22">
        <f t="shared" si="2"/>
        <v>0.57603686635944695</v>
      </c>
      <c r="I21">
        <v>844823.60979999998</v>
      </c>
      <c r="J21">
        <v>38</v>
      </c>
      <c r="K21">
        <f t="shared" si="3"/>
        <v>0.10779949261048</v>
      </c>
      <c r="L21">
        <f t="shared" si="4"/>
        <v>26.27919329027818</v>
      </c>
      <c r="M21" s="22">
        <f t="shared" si="5"/>
        <v>0.78691240422447717</v>
      </c>
      <c r="P21">
        <v>2220016.0440000002</v>
      </c>
      <c r="Q21">
        <v>10</v>
      </c>
      <c r="R21">
        <f t="shared" si="6"/>
        <v>0.28327404721440008</v>
      </c>
      <c r="S21">
        <f t="shared" si="7"/>
        <v>36.263973291193572</v>
      </c>
      <c r="T21" s="22">
        <f t="shared" si="8"/>
        <v>0.77101002313030065</v>
      </c>
      <c r="W21">
        <v>469414.1361</v>
      </c>
      <c r="X21">
        <v>1</v>
      </c>
      <c r="Y21">
        <f t="shared" si="22"/>
        <v>5.9897243766359999E-2</v>
      </c>
      <c r="Z21">
        <f t="shared" si="10"/>
        <v>21.604393049050497</v>
      </c>
      <c r="AA21" s="22">
        <f t="shared" si="11"/>
        <v>1.4492753623188406</v>
      </c>
      <c r="AE21">
        <v>479438.79479999997</v>
      </c>
      <c r="AF21">
        <v>2</v>
      </c>
      <c r="AG21">
        <f t="shared" si="12"/>
        <v>6.1176390216480005E-2</v>
      </c>
      <c r="AH21">
        <f t="shared" si="13"/>
        <v>21.757103254539185</v>
      </c>
      <c r="AI21" s="22">
        <f t="shared" si="14"/>
        <v>3.0303030303030303</v>
      </c>
      <c r="AL21">
        <v>896962.21779999998</v>
      </c>
      <c r="AM21">
        <v>5</v>
      </c>
      <c r="AN21">
        <f t="shared" si="23"/>
        <v>0.11445237899128001</v>
      </c>
      <c r="AO21">
        <f t="shared" si="15"/>
        <v>26.809048380932218</v>
      </c>
      <c r="AP21" s="22">
        <f t="shared" si="16"/>
        <v>4.9019607843137258</v>
      </c>
      <c r="AS21">
        <v>380302.20039999997</v>
      </c>
      <c r="AT21">
        <v>1</v>
      </c>
      <c r="AU21">
        <f t="shared" si="17"/>
        <v>4.8526560771039999E-2</v>
      </c>
      <c r="AV21">
        <f t="shared" si="18"/>
        <v>20.140316660497941</v>
      </c>
      <c r="AW21" s="22">
        <f t="shared" si="19"/>
        <v>0.99009900990099009</v>
      </c>
      <c r="AZ21">
        <v>1207025.4750000001</v>
      </c>
      <c r="BA21">
        <v>5</v>
      </c>
      <c r="BB21">
        <f t="shared" si="20"/>
        <v>0.15401645060999999</v>
      </c>
      <c r="BC21">
        <f t="shared" si="21"/>
        <v>29.597986010023551</v>
      </c>
      <c r="BD21" s="22">
        <f t="shared" si="24"/>
        <v>1.3404825737265416</v>
      </c>
    </row>
    <row r="22" spans="2:56" x14ac:dyDescent="0.35">
      <c r="B22">
        <v>753998.4325</v>
      </c>
      <c r="C22">
        <v>17</v>
      </c>
      <c r="D22">
        <f t="shared" si="0"/>
        <v>9.6210199986999992E-2</v>
      </c>
      <c r="E22">
        <f t="shared" si="1"/>
        <v>25.301532647977705</v>
      </c>
      <c r="F22" s="22">
        <f t="shared" si="2"/>
        <v>0.97926267281105994</v>
      </c>
      <c r="I22">
        <v>853357.18160000001</v>
      </c>
      <c r="J22">
        <v>37</v>
      </c>
      <c r="K22">
        <f t="shared" si="3"/>
        <v>0.10888837637216001</v>
      </c>
      <c r="L22">
        <f t="shared" si="4"/>
        <v>26.367379163416814</v>
      </c>
      <c r="M22" s="22">
        <f t="shared" si="5"/>
        <v>0.76620418306067506</v>
      </c>
      <c r="P22">
        <v>2242440.4479999999</v>
      </c>
      <c r="Q22">
        <v>8</v>
      </c>
      <c r="R22">
        <f t="shared" si="6"/>
        <v>0.28613540116479996</v>
      </c>
      <c r="S22">
        <f t="shared" si="7"/>
        <v>36.385665386151018</v>
      </c>
      <c r="T22" s="22">
        <f t="shared" si="8"/>
        <v>0.61680801850424061</v>
      </c>
      <c r="W22">
        <v>474155.69300000003</v>
      </c>
      <c r="X22">
        <v>1</v>
      </c>
      <c r="Y22">
        <f t="shared" si="22"/>
        <v>6.0502266426800004E-2</v>
      </c>
      <c r="Z22">
        <f t="shared" si="10"/>
        <v>21.676891555191023</v>
      </c>
      <c r="AA22" s="22">
        <f t="shared" si="11"/>
        <v>1.4492753623188406</v>
      </c>
      <c r="AE22">
        <v>509239.40889999998</v>
      </c>
      <c r="AF22">
        <v>2</v>
      </c>
      <c r="AG22">
        <f t="shared" si="12"/>
        <v>6.4978948575639989E-2</v>
      </c>
      <c r="AH22">
        <f t="shared" si="13"/>
        <v>22.198860579651459</v>
      </c>
      <c r="AI22" s="22">
        <f t="shared" si="14"/>
        <v>3.0303030303030303</v>
      </c>
      <c r="AL22">
        <v>924418.36769999994</v>
      </c>
      <c r="AM22">
        <v>5</v>
      </c>
      <c r="AN22">
        <f t="shared" si="23"/>
        <v>0.11795578371851999</v>
      </c>
      <c r="AO22">
        <f t="shared" si="15"/>
        <v>27.079846849033473</v>
      </c>
      <c r="AP22" s="22">
        <f t="shared" si="16"/>
        <v>4.9019607843137258</v>
      </c>
      <c r="AS22">
        <v>391943.30859999999</v>
      </c>
      <c r="AT22">
        <v>1</v>
      </c>
      <c r="AU22">
        <f t="shared" si="17"/>
        <v>5.001196617736E-2</v>
      </c>
      <c r="AV22">
        <f t="shared" si="18"/>
        <v>20.343754202367521</v>
      </c>
      <c r="AW22" s="22">
        <f t="shared" si="19"/>
        <v>0.99009900990099009</v>
      </c>
      <c r="AZ22">
        <v>1219217.6510000001</v>
      </c>
      <c r="BA22">
        <v>4</v>
      </c>
      <c r="BB22">
        <f t="shared" si="20"/>
        <v>0.15557217226760001</v>
      </c>
      <c r="BC22">
        <f t="shared" si="21"/>
        <v>29.697308850935038</v>
      </c>
      <c r="BD22" s="22">
        <f t="shared" si="24"/>
        <v>1.0723860589812333</v>
      </c>
    </row>
    <row r="23" spans="2:56" x14ac:dyDescent="0.35">
      <c r="B23">
        <v>761614.57830000005</v>
      </c>
      <c r="C23">
        <v>17</v>
      </c>
      <c r="D23">
        <f t="shared" si="0"/>
        <v>9.7182020191080021E-2</v>
      </c>
      <c r="E23">
        <f t="shared" si="1"/>
        <v>25.386437756475079</v>
      </c>
      <c r="F23" s="22">
        <f t="shared" si="2"/>
        <v>0.97926267281105994</v>
      </c>
      <c r="I23">
        <v>861976.95109999995</v>
      </c>
      <c r="J23">
        <v>35</v>
      </c>
      <c r="K23">
        <f t="shared" si="3"/>
        <v>0.10998825896035999</v>
      </c>
      <c r="L23">
        <f t="shared" si="4"/>
        <v>26.455860964575024</v>
      </c>
      <c r="M23" s="22">
        <f t="shared" si="5"/>
        <v>0.72478774073307106</v>
      </c>
      <c r="P23">
        <v>2265091.3620000002</v>
      </c>
      <c r="Q23">
        <v>14</v>
      </c>
      <c r="R23">
        <f t="shared" si="6"/>
        <v>0.28902565779120004</v>
      </c>
      <c r="S23">
        <f t="shared" si="7"/>
        <v>36.507765851588289</v>
      </c>
      <c r="T23" s="22">
        <f t="shared" si="8"/>
        <v>1.0794140323824211</v>
      </c>
      <c r="W23">
        <v>498591.6447</v>
      </c>
      <c r="X23">
        <v>1</v>
      </c>
      <c r="Y23">
        <f t="shared" si="22"/>
        <v>6.3620293863719993E-2</v>
      </c>
      <c r="Z23">
        <f t="shared" si="10"/>
        <v>22.043049739514984</v>
      </c>
      <c r="AA23" s="22">
        <f t="shared" si="11"/>
        <v>1.4492753623188406</v>
      </c>
      <c r="AE23">
        <v>514383.2414</v>
      </c>
      <c r="AF23">
        <v>1</v>
      </c>
      <c r="AG23">
        <f t="shared" si="12"/>
        <v>6.563530160264E-2</v>
      </c>
      <c r="AH23">
        <f t="shared" si="13"/>
        <v>22.273353959943709</v>
      </c>
      <c r="AI23" s="22">
        <f t="shared" si="14"/>
        <v>1.5151515151515151</v>
      </c>
      <c r="AL23">
        <v>1022154.677</v>
      </c>
      <c r="AM23">
        <v>3</v>
      </c>
      <c r="AN23">
        <f t="shared" si="23"/>
        <v>0.13042693678520001</v>
      </c>
      <c r="AO23">
        <f t="shared" si="15"/>
        <v>28.00241935735534</v>
      </c>
      <c r="AP23" s="22">
        <f t="shared" si="16"/>
        <v>2.9411764705882355</v>
      </c>
      <c r="AS23">
        <v>399901.34539999999</v>
      </c>
      <c r="AT23">
        <v>1</v>
      </c>
      <c r="AU23">
        <f t="shared" si="17"/>
        <v>5.102741167304E-2</v>
      </c>
      <c r="AV23">
        <f t="shared" si="18"/>
        <v>20.480519578669529</v>
      </c>
      <c r="AW23" s="22">
        <f t="shared" si="19"/>
        <v>0.99009900990099009</v>
      </c>
      <c r="AZ23">
        <v>1231532.9809999999</v>
      </c>
      <c r="BA23">
        <v>3</v>
      </c>
      <c r="BB23">
        <f t="shared" si="20"/>
        <v>0.15714360837560001</v>
      </c>
      <c r="BC23">
        <f t="shared" si="21"/>
        <v>29.796964998198767</v>
      </c>
      <c r="BD23" s="22">
        <f t="shared" si="24"/>
        <v>0.80428954423592491</v>
      </c>
    </row>
    <row r="24" spans="2:56" x14ac:dyDescent="0.35">
      <c r="B24">
        <v>769307.65489999996</v>
      </c>
      <c r="C24">
        <v>9</v>
      </c>
      <c r="D24">
        <f t="shared" si="0"/>
        <v>9.8163656765239998E-2</v>
      </c>
      <c r="E24">
        <f t="shared" si="1"/>
        <v>25.471627783957093</v>
      </c>
      <c r="F24" s="22">
        <f t="shared" si="2"/>
        <v>0.51843317972350234</v>
      </c>
      <c r="I24">
        <v>870683.78899999999</v>
      </c>
      <c r="J24">
        <v>38</v>
      </c>
      <c r="K24">
        <f t="shared" si="3"/>
        <v>0.11109925147640001</v>
      </c>
      <c r="L24">
        <f t="shared" si="4"/>
        <v>26.54463968697068</v>
      </c>
      <c r="M24" s="22">
        <f t="shared" si="5"/>
        <v>0.78691240422447717</v>
      </c>
      <c r="P24">
        <v>2287971.0729999999</v>
      </c>
      <c r="Q24">
        <v>14</v>
      </c>
      <c r="R24">
        <f t="shared" si="6"/>
        <v>0.29194510891479997</v>
      </c>
      <c r="S24">
        <f t="shared" si="7"/>
        <v>36.630276052595278</v>
      </c>
      <c r="T24" s="22">
        <f t="shared" si="8"/>
        <v>1.0794140323824211</v>
      </c>
      <c r="W24">
        <v>519044.05129999999</v>
      </c>
      <c r="X24">
        <v>2</v>
      </c>
      <c r="Y24">
        <f t="shared" si="22"/>
        <v>6.6230020945880014E-2</v>
      </c>
      <c r="Z24">
        <f t="shared" si="10"/>
        <v>22.340424504407295</v>
      </c>
      <c r="AA24" s="22">
        <f t="shared" si="11"/>
        <v>2.8985507246376812</v>
      </c>
      <c r="AE24">
        <v>519579.03169999999</v>
      </c>
      <c r="AF24">
        <v>1</v>
      </c>
      <c r="AG24">
        <f t="shared" si="12"/>
        <v>6.6298284444920003E-2</v>
      </c>
      <c r="AH24">
        <f t="shared" si="13"/>
        <v>22.348097318395645</v>
      </c>
      <c r="AI24" s="22">
        <f t="shared" si="14"/>
        <v>1.5151515151515151</v>
      </c>
      <c r="AL24">
        <v>1164820.7279999999</v>
      </c>
      <c r="AM24">
        <v>2</v>
      </c>
      <c r="AN24">
        <f t="shared" si="23"/>
        <v>0.1486311248928</v>
      </c>
      <c r="AO24">
        <f t="shared" si="15"/>
        <v>29.248911735942137</v>
      </c>
      <c r="AP24" s="22">
        <f t="shared" si="16"/>
        <v>1.9607843137254901</v>
      </c>
      <c r="AS24">
        <v>408020.96250000002</v>
      </c>
      <c r="AT24">
        <v>1</v>
      </c>
      <c r="AU24">
        <f t="shared" si="17"/>
        <v>5.206347481500001E-2</v>
      </c>
      <c r="AV24">
        <f t="shared" si="18"/>
        <v>20.61820438900072</v>
      </c>
      <c r="AW24" s="22">
        <f t="shared" si="19"/>
        <v>0.99009900990099009</v>
      </c>
      <c r="AZ24">
        <v>1243972.7080000001</v>
      </c>
      <c r="BA24">
        <v>6</v>
      </c>
      <c r="BB24">
        <f t="shared" si="20"/>
        <v>0.15873091754080002</v>
      </c>
      <c r="BC24">
        <f t="shared" si="21"/>
        <v>29.896955562375243</v>
      </c>
      <c r="BD24" s="22">
        <f t="shared" si="24"/>
        <v>1.6085790884718498</v>
      </c>
    </row>
    <row r="25" spans="2:56" x14ac:dyDescent="0.35">
      <c r="B25">
        <v>777078.43929999997</v>
      </c>
      <c r="C25">
        <v>10</v>
      </c>
      <c r="D25">
        <f t="shared" si="0"/>
        <v>9.9155208854680002E-2</v>
      </c>
      <c r="E25">
        <f t="shared" si="1"/>
        <v>25.557103685666014</v>
      </c>
      <c r="F25" s="22">
        <f t="shared" si="2"/>
        <v>0.57603686635944695</v>
      </c>
      <c r="I25">
        <v>879478.5747</v>
      </c>
      <c r="J25">
        <v>33</v>
      </c>
      <c r="K25">
        <f t="shared" si="3"/>
        <v>0.11222146613172002</v>
      </c>
      <c r="L25">
        <f t="shared" si="4"/>
        <v>26.633716326193024</v>
      </c>
      <c r="M25" s="22">
        <f t="shared" si="5"/>
        <v>0.68337129840546695</v>
      </c>
      <c r="P25">
        <v>2311081.892</v>
      </c>
      <c r="Q25">
        <v>15</v>
      </c>
      <c r="R25">
        <f t="shared" si="6"/>
        <v>0.2948940494192</v>
      </c>
      <c r="S25">
        <f t="shared" si="7"/>
        <v>36.753197363713227</v>
      </c>
      <c r="T25" s="22">
        <f t="shared" si="8"/>
        <v>1.1565150346954511</v>
      </c>
      <c r="W25">
        <v>551306.42059999995</v>
      </c>
      <c r="X25">
        <v>3</v>
      </c>
      <c r="Y25">
        <f t="shared" si="22"/>
        <v>7.0346699268560006E-2</v>
      </c>
      <c r="Z25">
        <f t="shared" si="10"/>
        <v>22.794025613136263</v>
      </c>
      <c r="AA25" s="22">
        <f t="shared" si="11"/>
        <v>4.3478260869565215</v>
      </c>
      <c r="AE25">
        <v>551874.65399999998</v>
      </c>
      <c r="AF25">
        <v>1</v>
      </c>
      <c r="AG25">
        <f t="shared" si="12"/>
        <v>7.0419205850399999E-2</v>
      </c>
      <c r="AH25">
        <f t="shared" si="13"/>
        <v>22.801854217299002</v>
      </c>
      <c r="AI25" s="22">
        <f t="shared" si="14"/>
        <v>1.5151515151515151</v>
      </c>
      <c r="AL25">
        <v>1200476.068</v>
      </c>
      <c r="AM25">
        <v>5</v>
      </c>
      <c r="AN25">
        <f t="shared" si="23"/>
        <v>0.15318074627680001</v>
      </c>
      <c r="AO25">
        <f t="shared" si="15"/>
        <v>29.544355291403434</v>
      </c>
      <c r="AP25" s="22">
        <f t="shared" si="16"/>
        <v>4.9019607843137258</v>
      </c>
      <c r="AS25">
        <v>429048.61369999999</v>
      </c>
      <c r="AT25">
        <v>1</v>
      </c>
      <c r="AU25">
        <f t="shared" si="17"/>
        <v>5.4746603108119997E-2</v>
      </c>
      <c r="AV25">
        <f t="shared" si="18"/>
        <v>20.966479613790135</v>
      </c>
      <c r="AW25" s="22">
        <f t="shared" si="19"/>
        <v>0.99009900990099009</v>
      </c>
      <c r="AZ25">
        <v>1256538.0889999999</v>
      </c>
      <c r="BA25">
        <v>6</v>
      </c>
      <c r="BB25">
        <f t="shared" si="20"/>
        <v>0.16033426015639998</v>
      </c>
      <c r="BC25">
        <f t="shared" si="21"/>
        <v>29.997281669404</v>
      </c>
      <c r="BD25" s="22">
        <f t="shared" si="24"/>
        <v>1.6085790884718498</v>
      </c>
    </row>
    <row r="26" spans="2:56" x14ac:dyDescent="0.35">
      <c r="B26">
        <v>784927.71640000003</v>
      </c>
      <c r="C26">
        <v>21</v>
      </c>
      <c r="D26">
        <f t="shared" si="0"/>
        <v>0.10015677661264001</v>
      </c>
      <c r="E26">
        <f t="shared" si="1"/>
        <v>25.642866420628096</v>
      </c>
      <c r="F26" s="22">
        <f t="shared" si="2"/>
        <v>1.2096774193548387</v>
      </c>
      <c r="I26">
        <v>888362.19669999997</v>
      </c>
      <c r="J26">
        <v>45</v>
      </c>
      <c r="K26">
        <f t="shared" si="3"/>
        <v>0.11335501629892</v>
      </c>
      <c r="L26">
        <f t="shared" si="4"/>
        <v>26.723091883365864</v>
      </c>
      <c r="M26" s="22">
        <f t="shared" si="5"/>
        <v>0.93186995237109127</v>
      </c>
      <c r="P26">
        <v>2334426.1529999999</v>
      </c>
      <c r="Q26">
        <v>9</v>
      </c>
      <c r="R26">
        <f t="shared" si="6"/>
        <v>0.29787277712280003</v>
      </c>
      <c r="S26">
        <f t="shared" si="7"/>
        <v>36.876531162296587</v>
      </c>
      <c r="T26" s="22">
        <f t="shared" si="8"/>
        <v>0.69390902081727057</v>
      </c>
      <c r="W26">
        <v>579718.39</v>
      </c>
      <c r="X26">
        <v>2</v>
      </c>
      <c r="Y26">
        <f t="shared" si="22"/>
        <v>7.3972066564000002E-2</v>
      </c>
      <c r="Z26">
        <f t="shared" si="10"/>
        <v>23.17905401978097</v>
      </c>
      <c r="AA26" s="22">
        <f t="shared" si="11"/>
        <v>2.8985507246376812</v>
      </c>
      <c r="AE26">
        <v>563079.9449</v>
      </c>
      <c r="AF26">
        <v>1</v>
      </c>
      <c r="AG26">
        <f t="shared" si="12"/>
        <v>7.1849000969240004E-2</v>
      </c>
      <c r="AH26">
        <f t="shared" si="13"/>
        <v>22.955144712743525</v>
      </c>
      <c r="AI26" s="22">
        <f t="shared" si="14"/>
        <v>1.5151515151515151</v>
      </c>
      <c r="AL26">
        <v>1275094.402</v>
      </c>
      <c r="AM26">
        <v>1</v>
      </c>
      <c r="AN26">
        <f t="shared" si="23"/>
        <v>0.16270204569520003</v>
      </c>
      <c r="AO26">
        <f t="shared" si="15"/>
        <v>30.14422537719166</v>
      </c>
      <c r="AP26" s="22">
        <f t="shared" si="16"/>
        <v>0.98039215686274506</v>
      </c>
      <c r="AS26">
        <v>460320.31410000002</v>
      </c>
      <c r="AT26">
        <v>3</v>
      </c>
      <c r="AU26">
        <f t="shared" si="17"/>
        <v>5.8736872079160007E-2</v>
      </c>
      <c r="AV26">
        <f t="shared" si="18"/>
        <v>21.463970467712695</v>
      </c>
      <c r="AW26" s="22">
        <f t="shared" si="19"/>
        <v>2.9702970297029703</v>
      </c>
      <c r="AZ26">
        <v>1269230.3929999999</v>
      </c>
      <c r="BA26">
        <v>5</v>
      </c>
      <c r="BB26">
        <f t="shared" si="20"/>
        <v>0.1619537981468</v>
      </c>
      <c r="BC26">
        <f t="shared" si="21"/>
        <v>30.09794444341939</v>
      </c>
      <c r="BD26" s="22">
        <f t="shared" si="24"/>
        <v>1.3404825737265416</v>
      </c>
    </row>
    <row r="27" spans="2:56" x14ac:dyDescent="0.35">
      <c r="B27">
        <v>792856.27919999999</v>
      </c>
      <c r="C27">
        <v>14</v>
      </c>
      <c r="D27">
        <f t="shared" si="0"/>
        <v>0.10116846122591999</v>
      </c>
      <c r="E27">
        <f t="shared" si="1"/>
        <v>25.72891695295106</v>
      </c>
      <c r="F27" s="22">
        <f t="shared" si="2"/>
        <v>0.80645161290322576</v>
      </c>
      <c r="I27">
        <v>897335.55220000003</v>
      </c>
      <c r="J27">
        <v>40</v>
      </c>
      <c r="K27">
        <f t="shared" si="3"/>
        <v>0.11450001646072001</v>
      </c>
      <c r="L27">
        <f t="shared" si="4"/>
        <v>26.812767360207975</v>
      </c>
      <c r="M27" s="22">
        <f t="shared" si="5"/>
        <v>0.82832884655208117</v>
      </c>
      <c r="P27">
        <v>2358006.2149999999</v>
      </c>
      <c r="Q27">
        <v>8</v>
      </c>
      <c r="R27">
        <f t="shared" si="6"/>
        <v>0.30088159303399997</v>
      </c>
      <c r="S27">
        <f t="shared" si="7"/>
        <v>37.000278837815578</v>
      </c>
      <c r="T27" s="22">
        <f t="shared" si="8"/>
        <v>0.61680801850424061</v>
      </c>
      <c r="W27">
        <v>634600.3774</v>
      </c>
      <c r="X27">
        <v>1</v>
      </c>
      <c r="Y27">
        <f t="shared" si="22"/>
        <v>8.0975008156239994E-2</v>
      </c>
      <c r="Z27">
        <f t="shared" si="10"/>
        <v>23.888568389717552</v>
      </c>
      <c r="AA27" s="22">
        <f t="shared" si="11"/>
        <v>1.4492753623188406</v>
      </c>
      <c r="AE27">
        <v>604120.67260000005</v>
      </c>
      <c r="AF27">
        <v>1</v>
      </c>
      <c r="AG27">
        <f t="shared" si="12"/>
        <v>7.7085797823760002E-2</v>
      </c>
      <c r="AH27">
        <f t="shared" si="13"/>
        <v>23.499822443437019</v>
      </c>
      <c r="AI27" s="22">
        <f t="shared" si="14"/>
        <v>1.5151515151515151</v>
      </c>
      <c r="AL27">
        <v>1512669.432</v>
      </c>
      <c r="AM27">
        <v>4</v>
      </c>
      <c r="AN27">
        <f t="shared" si="23"/>
        <v>0.19301661952320001</v>
      </c>
      <c r="AO27">
        <f t="shared" si="15"/>
        <v>31.910824495217643</v>
      </c>
      <c r="AP27" s="22">
        <f t="shared" si="16"/>
        <v>3.9215686274509802</v>
      </c>
      <c r="AS27">
        <v>479202.81709999999</v>
      </c>
      <c r="AT27">
        <v>2</v>
      </c>
      <c r="AU27">
        <f t="shared" si="17"/>
        <v>6.1146279461960003E-2</v>
      </c>
      <c r="AV27">
        <f t="shared" si="18"/>
        <v>21.75353308471216</v>
      </c>
      <c r="AW27" s="22">
        <f t="shared" si="19"/>
        <v>1.9801980198019802</v>
      </c>
      <c r="AZ27">
        <v>1282050.902</v>
      </c>
      <c r="BA27">
        <v>1</v>
      </c>
      <c r="BB27">
        <f t="shared" si="20"/>
        <v>0.16358969509519999</v>
      </c>
      <c r="BC27">
        <f t="shared" si="21"/>
        <v>30.198945013792578</v>
      </c>
      <c r="BD27" s="22">
        <f t="shared" si="24"/>
        <v>0.26809651474530832</v>
      </c>
    </row>
    <row r="28" spans="2:56" x14ac:dyDescent="0.35">
      <c r="B28">
        <v>800864.92850000004</v>
      </c>
      <c r="C28">
        <v>8</v>
      </c>
      <c r="D28">
        <f t="shared" si="0"/>
        <v>0.10219036487660001</v>
      </c>
      <c r="E28">
        <f t="shared" si="1"/>
        <v>25.815256247689231</v>
      </c>
      <c r="F28" s="22">
        <f t="shared" si="2"/>
        <v>0.46082949308755761</v>
      </c>
      <c r="I28">
        <v>906399.5477</v>
      </c>
      <c r="J28">
        <v>32</v>
      </c>
      <c r="K28">
        <f t="shared" si="3"/>
        <v>0.11565658228652001</v>
      </c>
      <c r="L28">
        <f t="shared" si="4"/>
        <v>26.90274376417555</v>
      </c>
      <c r="M28" s="22">
        <f t="shared" si="5"/>
        <v>0.66266307724166496</v>
      </c>
      <c r="P28">
        <v>2381824.46</v>
      </c>
      <c r="Q28">
        <v>15</v>
      </c>
      <c r="R28">
        <f t="shared" si="6"/>
        <v>0.303920801096</v>
      </c>
      <c r="S28">
        <f t="shared" si="7"/>
        <v>37.124441779994655</v>
      </c>
      <c r="T28" s="22">
        <f t="shared" si="8"/>
        <v>1.1565150346954511</v>
      </c>
      <c r="W28">
        <v>680853.95389999996</v>
      </c>
      <c r="X28">
        <v>1</v>
      </c>
      <c r="Y28">
        <f t="shared" si="22"/>
        <v>8.6876964517640001E-2</v>
      </c>
      <c r="Z28">
        <f t="shared" si="10"/>
        <v>24.455394318830429</v>
      </c>
      <c r="AA28" s="22">
        <f t="shared" si="11"/>
        <v>1.4492753623188406</v>
      </c>
      <c r="AE28">
        <v>674740.15520000004</v>
      </c>
      <c r="AF28">
        <v>1</v>
      </c>
      <c r="AG28">
        <f t="shared" si="12"/>
        <v>8.6096843803520021E-2</v>
      </c>
      <c r="AH28">
        <f t="shared" si="13"/>
        <v>24.381974200501517</v>
      </c>
      <c r="AI28" s="22">
        <f t="shared" si="14"/>
        <v>1.5151515151515151</v>
      </c>
      <c r="AL28">
        <v>1543382.7490000001</v>
      </c>
      <c r="AM28">
        <v>4</v>
      </c>
      <c r="AN28">
        <f t="shared" si="23"/>
        <v>0.19693563877240003</v>
      </c>
      <c r="AO28">
        <f t="shared" si="15"/>
        <v>32.125352055101722</v>
      </c>
      <c r="AP28" s="22">
        <f t="shared" si="16"/>
        <v>3.9215686274509802</v>
      </c>
      <c r="AS28">
        <v>488932.57530000003</v>
      </c>
      <c r="AT28">
        <v>1</v>
      </c>
      <c r="AU28">
        <f t="shared" si="17"/>
        <v>6.2387796608280005E-2</v>
      </c>
      <c r="AV28">
        <f t="shared" si="18"/>
        <v>21.899776009373824</v>
      </c>
      <c r="AW28" s="22">
        <f t="shared" si="19"/>
        <v>0.99009900990099009</v>
      </c>
      <c r="AZ28">
        <v>1295000.9110000001</v>
      </c>
      <c r="BA28">
        <v>1</v>
      </c>
      <c r="BB28">
        <f t="shared" si="20"/>
        <v>0.16524211624360002</v>
      </c>
      <c r="BC28">
        <f t="shared" si="21"/>
        <v>30.300284514086435</v>
      </c>
      <c r="BD28" s="22">
        <f t="shared" si="24"/>
        <v>0.26809651474530832</v>
      </c>
    </row>
    <row r="29" spans="2:56" x14ac:dyDescent="0.35">
      <c r="B29">
        <v>808954.47320000001</v>
      </c>
      <c r="C29">
        <v>14</v>
      </c>
      <c r="D29">
        <f t="shared" si="0"/>
        <v>0.10322259078032001</v>
      </c>
      <c r="E29">
        <f t="shared" si="1"/>
        <v>25.901885273268025</v>
      </c>
      <c r="F29" s="22">
        <f t="shared" si="2"/>
        <v>0.80645161290322576</v>
      </c>
      <c r="I29">
        <v>915555.09869999997</v>
      </c>
      <c r="J29">
        <v>40</v>
      </c>
      <c r="K29">
        <f t="shared" si="3"/>
        <v>0.11682483059412001</v>
      </c>
      <c r="L29">
        <f t="shared" si="4"/>
        <v>26.993022104546753</v>
      </c>
      <c r="M29" s="22">
        <f t="shared" si="5"/>
        <v>0.82832884655208117</v>
      </c>
      <c r="P29">
        <v>2405883.2930000001</v>
      </c>
      <c r="Q29">
        <v>14</v>
      </c>
      <c r="R29">
        <f t="shared" si="6"/>
        <v>0.30699070818680002</v>
      </c>
      <c r="S29">
        <f t="shared" si="7"/>
        <v>37.249021377730521</v>
      </c>
      <c r="T29" s="22">
        <f t="shared" si="8"/>
        <v>1.0794140323824211</v>
      </c>
      <c r="W29">
        <v>701694.99699999997</v>
      </c>
      <c r="X29">
        <v>1</v>
      </c>
      <c r="Y29">
        <f t="shared" si="22"/>
        <v>8.9536281617199995E-2</v>
      </c>
      <c r="Z29">
        <f t="shared" si="10"/>
        <v>24.702418503797809</v>
      </c>
      <c r="AA29" s="22">
        <f t="shared" si="11"/>
        <v>1.4492753623188406</v>
      </c>
      <c r="AE29">
        <v>702418.23629999999</v>
      </c>
      <c r="AF29">
        <v>1</v>
      </c>
      <c r="AG29">
        <f t="shared" si="12"/>
        <v>8.9628566951879998E-2</v>
      </c>
      <c r="AH29">
        <f t="shared" si="13"/>
        <v>24.710902543804188</v>
      </c>
      <c r="AI29" s="22">
        <f t="shared" si="14"/>
        <v>1.5151515151515151</v>
      </c>
      <c r="AL29">
        <v>1655873.9709999999</v>
      </c>
      <c r="AM29">
        <v>3</v>
      </c>
      <c r="AN29">
        <f t="shared" si="23"/>
        <v>0.21128951869959997</v>
      </c>
      <c r="AO29">
        <f t="shared" si="15"/>
        <v>32.88761968877337</v>
      </c>
      <c r="AP29" s="22">
        <f t="shared" si="16"/>
        <v>2.9411764705882355</v>
      </c>
      <c r="AS29">
        <v>519323.29710000003</v>
      </c>
      <c r="AT29">
        <v>1</v>
      </c>
      <c r="AU29">
        <f t="shared" si="17"/>
        <v>6.6265652709960002E-2</v>
      </c>
      <c r="AV29">
        <f t="shared" si="18"/>
        <v>22.344430170378367</v>
      </c>
      <c r="AW29" s="22">
        <f t="shared" si="19"/>
        <v>0.99009900990099009</v>
      </c>
      <c r="AZ29">
        <v>1308081.7279999999</v>
      </c>
      <c r="BA29">
        <v>5</v>
      </c>
      <c r="BB29">
        <f t="shared" si="20"/>
        <v>0.16691122849279999</v>
      </c>
      <c r="BC29">
        <f t="shared" si="21"/>
        <v>30.40196408104164</v>
      </c>
      <c r="BD29" s="22">
        <f t="shared" si="24"/>
        <v>1.3404825737265416</v>
      </c>
    </row>
    <row r="30" spans="2:56" x14ac:dyDescent="0.35">
      <c r="B30">
        <v>817125.73060000001</v>
      </c>
      <c r="C30">
        <v>13</v>
      </c>
      <c r="D30">
        <f t="shared" si="0"/>
        <v>0.10426524322456</v>
      </c>
      <c r="E30">
        <f t="shared" si="1"/>
        <v>25.988805003805282</v>
      </c>
      <c r="F30" s="22">
        <f t="shared" si="2"/>
        <v>0.74884792626728114</v>
      </c>
      <c r="I30">
        <v>924803.13</v>
      </c>
      <c r="J30">
        <v>39</v>
      </c>
      <c r="K30">
        <f t="shared" si="3"/>
        <v>0.118004879388</v>
      </c>
      <c r="L30">
        <f t="shared" si="4"/>
        <v>27.083603394510384</v>
      </c>
      <c r="M30" s="22">
        <f t="shared" si="5"/>
        <v>0.80762062538827917</v>
      </c>
      <c r="P30">
        <v>2430185.1439999999</v>
      </c>
      <c r="Q30">
        <v>22</v>
      </c>
      <c r="R30">
        <f t="shared" si="6"/>
        <v>0.31009162437439997</v>
      </c>
      <c r="S30">
        <f t="shared" si="7"/>
        <v>37.374019028297624</v>
      </c>
      <c r="T30" s="22">
        <f t="shared" si="8"/>
        <v>1.6962220508866614</v>
      </c>
      <c r="W30">
        <v>840842.93079999997</v>
      </c>
      <c r="X30">
        <v>2</v>
      </c>
      <c r="Y30">
        <f t="shared" si="22"/>
        <v>0.10729155797008</v>
      </c>
      <c r="Z30">
        <f t="shared" si="10"/>
        <v>26.237853787113313</v>
      </c>
      <c r="AA30" s="22">
        <f t="shared" si="11"/>
        <v>2.8985507246376812</v>
      </c>
      <c r="AE30">
        <v>709513.37</v>
      </c>
      <c r="AF30">
        <v>2</v>
      </c>
      <c r="AG30">
        <f t="shared" si="12"/>
        <v>9.0533906011999996E-2</v>
      </c>
      <c r="AH30">
        <f t="shared" si="13"/>
        <v>24.793825657041115</v>
      </c>
      <c r="AI30" s="22">
        <f t="shared" si="14"/>
        <v>3.0303030303030303</v>
      </c>
      <c r="AM30">
        <f>SUM(AM2:AM29)</f>
        <v>102</v>
      </c>
      <c r="AP30" s="22"/>
      <c r="AS30">
        <v>524568.98690000002</v>
      </c>
      <c r="AT30">
        <v>1</v>
      </c>
      <c r="AU30">
        <f t="shared" si="17"/>
        <v>6.6935002728439996E-2</v>
      </c>
      <c r="AV30">
        <f t="shared" si="18"/>
        <v>22.419412040644435</v>
      </c>
      <c r="AW30" s="22">
        <f t="shared" si="19"/>
        <v>0.99009900990099009</v>
      </c>
      <c r="AZ30">
        <v>1321294.675</v>
      </c>
      <c r="BA30">
        <v>2</v>
      </c>
      <c r="BB30">
        <f t="shared" si="20"/>
        <v>0.16859720053000002</v>
      </c>
      <c r="BC30">
        <f t="shared" si="21"/>
        <v>30.503984861289126</v>
      </c>
      <c r="BD30" s="22">
        <f t="shared" si="24"/>
        <v>0.53619302949061665</v>
      </c>
    </row>
    <row r="31" spans="2:56" x14ac:dyDescent="0.35">
      <c r="B31">
        <v>825379.52579999994</v>
      </c>
      <c r="C31">
        <v>17</v>
      </c>
      <c r="D31">
        <f t="shared" si="0"/>
        <v>0.10531842749207999</v>
      </c>
      <c r="E31">
        <f t="shared" si="1"/>
        <v>26.076016411853061</v>
      </c>
      <c r="F31" s="22">
        <f t="shared" si="2"/>
        <v>0.97926267281105994</v>
      </c>
      <c r="I31">
        <v>934144.57570000004</v>
      </c>
      <c r="J31">
        <v>36</v>
      </c>
      <c r="K31">
        <f t="shared" si="3"/>
        <v>0.11919684785932001</v>
      </c>
      <c r="L31">
        <f t="shared" si="4"/>
        <v>27.174488650254052</v>
      </c>
      <c r="M31" s="22">
        <f t="shared" si="5"/>
        <v>0.74549596189687306</v>
      </c>
      <c r="P31">
        <v>2454732.469</v>
      </c>
      <c r="Q31">
        <v>12</v>
      </c>
      <c r="R31">
        <f t="shared" si="6"/>
        <v>0.31322386304440003</v>
      </c>
      <c r="S31">
        <f t="shared" si="7"/>
        <v>37.49943614108453</v>
      </c>
      <c r="T31" s="22">
        <f t="shared" si="8"/>
        <v>0.9252120277563608</v>
      </c>
      <c r="W31">
        <v>849336.29370000004</v>
      </c>
      <c r="X31">
        <v>1</v>
      </c>
      <c r="Y31">
        <f t="shared" si="22"/>
        <v>0.10837531107612002</v>
      </c>
      <c r="Z31">
        <f t="shared" si="10"/>
        <v>26.325900935827743</v>
      </c>
      <c r="AA31" s="22">
        <f t="shared" si="11"/>
        <v>1.4492753623188406</v>
      </c>
      <c r="AE31">
        <v>716680.17169999995</v>
      </c>
      <c r="AF31">
        <v>1</v>
      </c>
      <c r="AG31">
        <f t="shared" si="12"/>
        <v>9.144838990892E-2</v>
      </c>
      <c r="AH31">
        <f t="shared" si="13"/>
        <v>24.87702703764549</v>
      </c>
      <c r="AI31" s="22">
        <f t="shared" si="14"/>
        <v>1.5151515151515151</v>
      </c>
      <c r="AL31" t="s">
        <v>5</v>
      </c>
      <c r="AM31" s="24">
        <f>AM30/0.000007266</f>
        <v>14037985.136251032</v>
      </c>
      <c r="AP31" s="22"/>
      <c r="AS31">
        <v>529867.66359999997</v>
      </c>
      <c r="AT31">
        <v>3</v>
      </c>
      <c r="AU31">
        <f t="shared" si="17"/>
        <v>6.7611113875360007E-2</v>
      </c>
      <c r="AV31">
        <f t="shared" si="18"/>
        <v>22.494645531718341</v>
      </c>
      <c r="AW31" s="22">
        <f t="shared" si="19"/>
        <v>2.9702970297029703</v>
      </c>
      <c r="AZ31">
        <v>1334641.0859999999</v>
      </c>
      <c r="BA31">
        <v>6</v>
      </c>
      <c r="BB31">
        <f t="shared" si="20"/>
        <v>0.17030020257360001</v>
      </c>
      <c r="BC31">
        <f t="shared" si="21"/>
        <v>30.606347994851671</v>
      </c>
      <c r="BD31" s="22">
        <f t="shared" si="24"/>
        <v>1.6085790884718498</v>
      </c>
    </row>
    <row r="32" spans="2:56" x14ac:dyDescent="0.35">
      <c r="B32">
        <v>833716.69270000001</v>
      </c>
      <c r="C32">
        <v>10</v>
      </c>
      <c r="D32">
        <f t="shared" si="0"/>
        <v>0.10638224998852001</v>
      </c>
      <c r="E32">
        <f t="shared" si="1"/>
        <v>26.163520478157579</v>
      </c>
      <c r="F32" s="22">
        <f t="shared" si="2"/>
        <v>0.57603686635944695</v>
      </c>
      <c r="I32">
        <v>943580.37950000004</v>
      </c>
      <c r="J32">
        <v>34</v>
      </c>
      <c r="K32">
        <f t="shared" si="3"/>
        <v>0.12040085642420001</v>
      </c>
      <c r="L32">
        <f t="shared" si="4"/>
        <v>27.265678892970055</v>
      </c>
      <c r="M32" s="22">
        <f t="shared" si="5"/>
        <v>0.70407951956926895</v>
      </c>
      <c r="P32">
        <v>2479527.7459999998</v>
      </c>
      <c r="Q32">
        <v>8</v>
      </c>
      <c r="R32">
        <f t="shared" si="6"/>
        <v>0.31638774038959999</v>
      </c>
      <c r="S32">
        <f t="shared" si="7"/>
        <v>37.625274115875669</v>
      </c>
      <c r="T32" s="22">
        <f t="shared" si="8"/>
        <v>0.61680801850424061</v>
      </c>
      <c r="W32">
        <v>866581.26080000005</v>
      </c>
      <c r="X32">
        <v>1</v>
      </c>
      <c r="Y32">
        <f t="shared" si="22"/>
        <v>0.11057576887808002</v>
      </c>
      <c r="Z32">
        <f t="shared" si="10"/>
        <v>26.50288261296188</v>
      </c>
      <c r="AA32" s="22">
        <f t="shared" si="11"/>
        <v>1.4492753623188406</v>
      </c>
      <c r="AE32">
        <v>723919.36540000001</v>
      </c>
      <c r="AF32">
        <v>1</v>
      </c>
      <c r="AG32">
        <f t="shared" si="12"/>
        <v>9.2372111025040005E-2</v>
      </c>
      <c r="AH32">
        <f t="shared" si="13"/>
        <v>24.960507620338941</v>
      </c>
      <c r="AI32" s="22">
        <f t="shared" si="14"/>
        <v>1.5151515151515151</v>
      </c>
      <c r="AM32" t="s">
        <v>80</v>
      </c>
      <c r="AN32" s="23">
        <f>AVERAGE(AN2:AN29)</f>
        <v>9.3184971256928567E-2</v>
      </c>
      <c r="AS32">
        <v>540626.12340000004</v>
      </c>
      <c r="AT32">
        <v>2</v>
      </c>
      <c r="AU32">
        <f t="shared" si="17"/>
        <v>6.8983893345840014E-2</v>
      </c>
      <c r="AV32">
        <f t="shared" si="18"/>
        <v>22.645870748253728</v>
      </c>
      <c r="AW32" s="22">
        <f t="shared" si="19"/>
        <v>1.9801980198019802</v>
      </c>
      <c r="AZ32">
        <v>1348122.3089999999</v>
      </c>
      <c r="BA32">
        <v>2</v>
      </c>
      <c r="BB32">
        <f t="shared" si="20"/>
        <v>0.17202040662840001</v>
      </c>
      <c r="BC32">
        <f t="shared" si="21"/>
        <v>30.709054629665513</v>
      </c>
      <c r="BD32" s="22">
        <f t="shared" si="24"/>
        <v>0.53619302949061665</v>
      </c>
    </row>
    <row r="33" spans="2:56" x14ac:dyDescent="0.35">
      <c r="B33">
        <v>842138.07350000006</v>
      </c>
      <c r="C33">
        <v>16</v>
      </c>
      <c r="D33">
        <f t="shared" si="0"/>
        <v>0.10745681817860001</v>
      </c>
      <c r="E33">
        <f t="shared" si="1"/>
        <v>26.251318185436755</v>
      </c>
      <c r="F33" s="22">
        <f t="shared" si="2"/>
        <v>0.92165898617511521</v>
      </c>
      <c r="I33">
        <v>953111.49450000003</v>
      </c>
      <c r="J33">
        <v>29</v>
      </c>
      <c r="K33">
        <f t="shared" si="3"/>
        <v>0.1216170266982</v>
      </c>
      <c r="L33">
        <f t="shared" si="4"/>
        <v>27.357175145988347</v>
      </c>
      <c r="M33" s="22">
        <f t="shared" si="5"/>
        <v>0.60053841375025885</v>
      </c>
      <c r="P33">
        <v>2504573.4810000001</v>
      </c>
      <c r="Q33">
        <v>8</v>
      </c>
      <c r="R33">
        <f t="shared" si="6"/>
        <v>0.31958357617560001</v>
      </c>
      <c r="S33">
        <f t="shared" si="7"/>
        <v>37.751534372229166</v>
      </c>
      <c r="T33" s="22">
        <f t="shared" si="8"/>
        <v>0.61680801850424061</v>
      </c>
      <c r="W33">
        <v>875334.60690000001</v>
      </c>
      <c r="X33">
        <v>1</v>
      </c>
      <c r="Y33">
        <f t="shared" si="22"/>
        <v>0.11169269584044</v>
      </c>
      <c r="Z33">
        <f t="shared" si="10"/>
        <v>26.591819127520971</v>
      </c>
      <c r="AA33" s="22">
        <f t="shared" si="11"/>
        <v>1.4492753623188406</v>
      </c>
      <c r="AE33">
        <v>731231.68220000004</v>
      </c>
      <c r="AF33">
        <v>1</v>
      </c>
      <c r="AG33">
        <f t="shared" si="12"/>
        <v>9.3305162648720005E-2</v>
      </c>
      <c r="AH33">
        <f t="shared" si="13"/>
        <v>25.044268340527641</v>
      </c>
      <c r="AI33" s="22">
        <f t="shared" si="14"/>
        <v>1.5151515151515151</v>
      </c>
      <c r="AO33" s="23"/>
      <c r="AS33">
        <v>551603.02359999996</v>
      </c>
      <c r="AT33">
        <v>1</v>
      </c>
      <c r="AU33">
        <f t="shared" si="17"/>
        <v>7.038454581136E-2</v>
      </c>
      <c r="AV33">
        <f t="shared" si="18"/>
        <v>22.798112610890083</v>
      </c>
      <c r="AW33" s="22">
        <f t="shared" si="19"/>
        <v>0.99009900990099009</v>
      </c>
      <c r="AZ33">
        <v>1361739.706</v>
      </c>
      <c r="BA33">
        <v>2</v>
      </c>
      <c r="BB33">
        <f t="shared" si="20"/>
        <v>0.17375798648560001</v>
      </c>
      <c r="BC33">
        <f t="shared" si="21"/>
        <v>30.81210592043259</v>
      </c>
      <c r="BD33" s="22">
        <f t="shared" si="24"/>
        <v>0.53619302949061665</v>
      </c>
    </row>
    <row r="34" spans="2:56" x14ac:dyDescent="0.35">
      <c r="B34">
        <v>850644.51870000002</v>
      </c>
      <c r="C34">
        <v>8</v>
      </c>
      <c r="D34">
        <f t="shared" si="0"/>
        <v>0.10854224058612</v>
      </c>
      <c r="E34">
        <f t="shared" si="1"/>
        <v>26.339410517556153</v>
      </c>
      <c r="F34" s="22">
        <f t="shared" si="2"/>
        <v>0.46082949308755761</v>
      </c>
      <c r="I34">
        <v>962738.88329999999</v>
      </c>
      <c r="J34">
        <v>36</v>
      </c>
      <c r="K34">
        <f t="shared" si="3"/>
        <v>0.12284548150908001</v>
      </c>
      <c r="L34">
        <f t="shared" si="4"/>
        <v>27.448978434865488</v>
      </c>
      <c r="M34" s="22">
        <f t="shared" si="5"/>
        <v>0.74549596189687306</v>
      </c>
      <c r="P34">
        <v>2529872.2030000002</v>
      </c>
      <c r="Q34">
        <v>13</v>
      </c>
      <c r="R34">
        <f t="shared" si="6"/>
        <v>0.32281169310280006</v>
      </c>
      <c r="S34">
        <f t="shared" si="7"/>
        <v>37.878218322778146</v>
      </c>
      <c r="T34" s="22">
        <f t="shared" ref="T34:T65" si="25">(Q34*100)/1297</f>
        <v>1.002313030069391</v>
      </c>
      <c r="W34">
        <v>884176.37060000002</v>
      </c>
      <c r="X34">
        <v>1</v>
      </c>
      <c r="Y34">
        <f t="shared" si="22"/>
        <v>0.11282090488856</v>
      </c>
      <c r="Z34">
        <f t="shared" si="10"/>
        <v>26.681054088618499</v>
      </c>
      <c r="AA34" s="22">
        <f t="shared" si="11"/>
        <v>1.4492753623188406</v>
      </c>
      <c r="AE34">
        <v>738617.86080000002</v>
      </c>
      <c r="AF34">
        <v>1</v>
      </c>
      <c r="AG34">
        <f t="shared" ref="AG34:AG56" si="26">(0.0000000001276*AE34)*1000</f>
        <v>9.4247639038080006E-2</v>
      </c>
      <c r="AH34">
        <f t="shared" ref="AH34:AH56" si="27">(1.9108*AG34/11350000000000000)^(1/3)*10000000</f>
        <v>25.128310139227331</v>
      </c>
      <c r="AI34" s="22">
        <f t="shared" ref="AI34:AI56" si="28">(AF34*100)/66</f>
        <v>1.5151515151515151</v>
      </c>
      <c r="AS34">
        <v>580030.27859999996</v>
      </c>
      <c r="AT34">
        <v>3</v>
      </c>
      <c r="AU34">
        <f t="shared" ref="AU34:AU62" si="29">(0.0000000001276*AS34)*1000</f>
        <v>7.4011863549359999E-2</v>
      </c>
      <c r="AV34">
        <f t="shared" ref="AV34:AV62" si="30">(1.9108*AU34/11350000000000000)^(1/3)*10000000</f>
        <v>23.183210052990518</v>
      </c>
      <c r="AW34" s="22">
        <f t="shared" ref="AW34:AW62" si="31">(AT34*100)/101</f>
        <v>2.9702970297029703</v>
      </c>
      <c r="AZ34">
        <v>1375494.6529999999</v>
      </c>
      <c r="BA34">
        <v>4</v>
      </c>
      <c r="BB34">
        <f t="shared" ref="BB34:BB65" si="32">(0.0000000001276*AZ34)*1000</f>
        <v>0.17551311772279998</v>
      </c>
      <c r="BC34">
        <f t="shared" ref="BC34:BC65" si="33">(1.9108*BB34/11350000000000000)^(1/3)*10000000</f>
        <v>30.915503027505853</v>
      </c>
      <c r="BD34" s="22">
        <f t="shared" si="24"/>
        <v>1.0723860589812333</v>
      </c>
    </row>
    <row r="35" spans="2:56" x14ac:dyDescent="0.35">
      <c r="B35">
        <v>859236.88749999995</v>
      </c>
      <c r="C35">
        <v>12</v>
      </c>
      <c r="D35">
        <f t="shared" si="0"/>
        <v>0.109638626845</v>
      </c>
      <c r="E35">
        <f t="shared" si="1"/>
        <v>26.427798462831571</v>
      </c>
      <c r="F35" s="22">
        <f t="shared" si="2"/>
        <v>0.69124423963133641</v>
      </c>
      <c r="I35">
        <v>972463.51850000001</v>
      </c>
      <c r="J35">
        <v>42</v>
      </c>
      <c r="K35">
        <f t="shared" si="3"/>
        <v>0.12408634496059999</v>
      </c>
      <c r="L35">
        <f t="shared" si="4"/>
        <v>27.541089791239152</v>
      </c>
      <c r="M35" s="22">
        <f t="shared" si="5"/>
        <v>0.86974528887968527</v>
      </c>
      <c r="P35">
        <v>2555426.4679999999</v>
      </c>
      <c r="Q35">
        <v>17</v>
      </c>
      <c r="R35">
        <f t="shared" si="6"/>
        <v>0.32607241731679998</v>
      </c>
      <c r="S35">
        <f t="shared" si="7"/>
        <v>38.005327392194808</v>
      </c>
      <c r="T35" s="22">
        <f t="shared" si="25"/>
        <v>1.3107170393215113</v>
      </c>
      <c r="W35">
        <v>977657.99990000005</v>
      </c>
      <c r="X35">
        <v>1</v>
      </c>
      <c r="Y35">
        <f t="shared" si="22"/>
        <v>0.12474916078724001</v>
      </c>
      <c r="Z35">
        <f t="shared" si="10"/>
        <v>27.590040284679674</v>
      </c>
      <c r="AA35" s="22">
        <f t="shared" si="11"/>
        <v>1.4492753623188406</v>
      </c>
      <c r="AE35">
        <v>746078.64729999995</v>
      </c>
      <c r="AF35">
        <v>1</v>
      </c>
      <c r="AG35">
        <f t="shared" si="26"/>
        <v>9.5199635395480001E-2</v>
      </c>
      <c r="AH35">
        <f t="shared" si="27"/>
        <v>25.212633959898142</v>
      </c>
      <c r="AI35" s="22">
        <f t="shared" si="28"/>
        <v>1.5151515151515151</v>
      </c>
      <c r="AS35">
        <v>634941.79249999998</v>
      </c>
      <c r="AT35">
        <v>1</v>
      </c>
      <c r="AU35">
        <f t="shared" si="29"/>
        <v>8.101857272299999E-2</v>
      </c>
      <c r="AV35">
        <f t="shared" si="30"/>
        <v>23.892851639494221</v>
      </c>
      <c r="AW35" s="22">
        <f t="shared" si="31"/>
        <v>0.99009900990099009</v>
      </c>
      <c r="AZ35">
        <v>1389388.5379999999</v>
      </c>
      <c r="BA35">
        <v>4</v>
      </c>
      <c r="BB35">
        <f t="shared" si="32"/>
        <v>0.17728597744879998</v>
      </c>
      <c r="BC35">
        <f t="shared" si="33"/>
        <v>31.019247100924314</v>
      </c>
      <c r="BD35" s="22">
        <f t="shared" si="24"/>
        <v>1.0723860589812333</v>
      </c>
    </row>
    <row r="36" spans="2:56" x14ac:dyDescent="0.35">
      <c r="B36">
        <v>867916.04799999995</v>
      </c>
      <c r="C36">
        <v>13</v>
      </c>
      <c r="D36">
        <f t="shared" si="0"/>
        <v>0.1107460877248</v>
      </c>
      <c r="E36">
        <f t="shared" si="1"/>
        <v>26.516483015155558</v>
      </c>
      <c r="F36" s="22">
        <f t="shared" si="2"/>
        <v>0.74884792626728114</v>
      </c>
      <c r="I36">
        <v>982286.38230000006</v>
      </c>
      <c r="J36">
        <v>42</v>
      </c>
      <c r="K36">
        <f t="shared" si="3"/>
        <v>0.12533974238148002</v>
      </c>
      <c r="L36">
        <f t="shared" si="4"/>
        <v>27.633510248079833</v>
      </c>
      <c r="M36" s="22">
        <f t="shared" si="5"/>
        <v>0.86974528887968527</v>
      </c>
      <c r="P36">
        <v>2581238.8560000001</v>
      </c>
      <c r="Q36">
        <v>9</v>
      </c>
      <c r="R36">
        <f t="shared" si="6"/>
        <v>0.32936607802560003</v>
      </c>
      <c r="S36">
        <f t="shared" si="7"/>
        <v>38.13286300092178</v>
      </c>
      <c r="T36" s="22">
        <f t="shared" si="25"/>
        <v>0.69390902081727057</v>
      </c>
      <c r="W36">
        <v>1070212.963</v>
      </c>
      <c r="X36">
        <v>1</v>
      </c>
      <c r="Y36">
        <f t="shared" si="22"/>
        <v>0.1365591740788</v>
      </c>
      <c r="Z36">
        <f t="shared" si="10"/>
        <v>28.434575617746358</v>
      </c>
      <c r="AA36" s="22">
        <f t="shared" si="11"/>
        <v>1.4492753623188406</v>
      </c>
      <c r="AE36">
        <v>761227.06590000005</v>
      </c>
      <c r="AF36">
        <v>1</v>
      </c>
      <c r="AG36">
        <f t="shared" si="26"/>
        <v>9.7132573608840006E-2</v>
      </c>
      <c r="AH36">
        <f t="shared" si="27"/>
        <v>25.38213145394483</v>
      </c>
      <c r="AI36" s="22">
        <f t="shared" si="28"/>
        <v>1.5151515151515151</v>
      </c>
      <c r="AN36" t="s">
        <v>79</v>
      </c>
      <c r="AO36" s="23">
        <f>AVERAGE(AO2:AO29)</f>
        <v>24.231759900214261</v>
      </c>
      <c r="AS36">
        <v>695051.78390000004</v>
      </c>
      <c r="AT36">
        <v>1</v>
      </c>
      <c r="AU36">
        <f t="shared" si="29"/>
        <v>8.8688607625640001E-2</v>
      </c>
      <c r="AV36">
        <f t="shared" si="30"/>
        <v>24.624215462790502</v>
      </c>
      <c r="AW36" s="22">
        <f t="shared" si="31"/>
        <v>0.99009900990099009</v>
      </c>
      <c r="AZ36">
        <v>1403422.7660000001</v>
      </c>
      <c r="BA36">
        <v>6</v>
      </c>
      <c r="BB36">
        <f t="shared" si="32"/>
        <v>0.1790767449416</v>
      </c>
      <c r="BC36">
        <f t="shared" si="33"/>
        <v>31.123339316821632</v>
      </c>
      <c r="BD36" s="22">
        <f t="shared" si="24"/>
        <v>1.6085790884718498</v>
      </c>
    </row>
    <row r="37" spans="2:56" x14ac:dyDescent="0.35">
      <c r="B37">
        <v>876682.87679999997</v>
      </c>
      <c r="C37">
        <v>16</v>
      </c>
      <c r="D37">
        <f t="shared" si="0"/>
        <v>0.11186473507968001</v>
      </c>
      <c r="E37">
        <f t="shared" si="1"/>
        <v>26.605465169000084</v>
      </c>
      <c r="F37" s="22">
        <f t="shared" si="2"/>
        <v>0.92165898617511521</v>
      </c>
      <c r="I37">
        <v>992208.46699999995</v>
      </c>
      <c r="J37">
        <v>38</v>
      </c>
      <c r="K37">
        <f t="shared" si="3"/>
        <v>0.1266058003892</v>
      </c>
      <c r="L37">
        <f t="shared" si="4"/>
        <v>27.726240843506208</v>
      </c>
      <c r="M37" s="22">
        <f t="shared" si="5"/>
        <v>0.78691240422447717</v>
      </c>
      <c r="P37">
        <v>2607311.9759999998</v>
      </c>
      <c r="Q37">
        <v>9</v>
      </c>
      <c r="R37">
        <f t="shared" si="6"/>
        <v>0.3326930081376</v>
      </c>
      <c r="S37">
        <f t="shared" si="7"/>
        <v>38.260826588668856</v>
      </c>
      <c r="T37" s="22">
        <f t="shared" si="25"/>
        <v>0.69390902081727057</v>
      </c>
      <c r="W37">
        <v>1081023.1950000001</v>
      </c>
      <c r="X37">
        <v>1</v>
      </c>
      <c r="Y37">
        <f t="shared" si="22"/>
        <v>0.137938559682</v>
      </c>
      <c r="Z37">
        <f t="shared" si="10"/>
        <v>28.52999437230601</v>
      </c>
      <c r="AA37" s="22">
        <f t="shared" si="11"/>
        <v>1.4492753623188406</v>
      </c>
      <c r="AE37">
        <v>784528.34219999996</v>
      </c>
      <c r="AF37">
        <v>2</v>
      </c>
      <c r="AG37">
        <f t="shared" si="26"/>
        <v>0.10010581646472</v>
      </c>
      <c r="AH37">
        <f t="shared" si="27"/>
        <v>25.638516620239649</v>
      </c>
      <c r="AI37" s="22">
        <f t="shared" si="28"/>
        <v>3.0303030303030303</v>
      </c>
      <c r="AN37" s="23"/>
      <c r="AS37">
        <v>702072.50899999996</v>
      </c>
      <c r="AT37">
        <v>1</v>
      </c>
      <c r="AU37">
        <f t="shared" si="29"/>
        <v>8.9584452148399996E-2</v>
      </c>
      <c r="AV37">
        <f t="shared" si="30"/>
        <v>24.706847677720727</v>
      </c>
      <c r="AW37" s="22">
        <f t="shared" si="31"/>
        <v>0.99009900990099009</v>
      </c>
      <c r="AZ37">
        <v>1417598.753</v>
      </c>
      <c r="BA37">
        <v>3</v>
      </c>
      <c r="BB37">
        <f t="shared" si="32"/>
        <v>0.18088560088280001</v>
      </c>
      <c r="BC37">
        <f t="shared" si="33"/>
        <v>31.227780831605042</v>
      </c>
      <c r="BD37" s="22">
        <f t="shared" si="24"/>
        <v>0.80428954423592491</v>
      </c>
    </row>
    <row r="38" spans="2:56" x14ac:dyDescent="0.35">
      <c r="B38">
        <v>885538.25939999998</v>
      </c>
      <c r="C38">
        <v>9</v>
      </c>
      <c r="D38">
        <f t="shared" si="0"/>
        <v>0.11299468189943999</v>
      </c>
      <c r="E38">
        <f t="shared" si="1"/>
        <v>26.694745922648192</v>
      </c>
      <c r="F38" s="22">
        <f t="shared" si="2"/>
        <v>0.51843317972350234</v>
      </c>
      <c r="I38">
        <v>1002230.775</v>
      </c>
      <c r="J38">
        <v>30</v>
      </c>
      <c r="K38">
        <f t="shared" si="3"/>
        <v>0.12788464689000001</v>
      </c>
      <c r="L38">
        <f t="shared" si="4"/>
        <v>27.819282619813702</v>
      </c>
      <c r="M38" s="22">
        <f t="shared" si="5"/>
        <v>0.62124663491406085</v>
      </c>
      <c r="P38">
        <v>2633648.4610000001</v>
      </c>
      <c r="Q38">
        <v>8</v>
      </c>
      <c r="R38">
        <f t="shared" si="6"/>
        <v>0.33605354362360002</v>
      </c>
      <c r="S38">
        <f t="shared" si="7"/>
        <v>38.389219588375191</v>
      </c>
      <c r="T38" s="22">
        <f t="shared" si="25"/>
        <v>0.61680801850424061</v>
      </c>
      <c r="W38">
        <v>1114113.4790000001</v>
      </c>
      <c r="X38">
        <v>1</v>
      </c>
      <c r="Y38">
        <f t="shared" si="22"/>
        <v>0.1421608799204</v>
      </c>
      <c r="Z38">
        <f t="shared" si="10"/>
        <v>28.818176129734475</v>
      </c>
      <c r="AA38" s="22">
        <f t="shared" si="11"/>
        <v>1.4492753623188406</v>
      </c>
      <c r="AE38">
        <v>867474.44900000002</v>
      </c>
      <c r="AF38">
        <v>1</v>
      </c>
      <c r="AG38">
        <f t="shared" si="26"/>
        <v>0.11068973969240001</v>
      </c>
      <c r="AH38">
        <f t="shared" si="27"/>
        <v>26.51198502292711</v>
      </c>
      <c r="AI38" s="22">
        <f t="shared" si="28"/>
        <v>1.5151515151515151</v>
      </c>
      <c r="AN38" s="23"/>
      <c r="AS38">
        <v>723563.05530000001</v>
      </c>
      <c r="AT38">
        <v>1</v>
      </c>
      <c r="AU38">
        <f t="shared" si="29"/>
        <v>9.2326645856280004E-2</v>
      </c>
      <c r="AV38">
        <f t="shared" si="30"/>
        <v>24.956411795612773</v>
      </c>
      <c r="AW38" s="22">
        <f t="shared" si="31"/>
        <v>0.99009900990099009</v>
      </c>
      <c r="AZ38">
        <v>1431917.933</v>
      </c>
      <c r="BA38">
        <v>4</v>
      </c>
      <c r="BB38">
        <f t="shared" si="32"/>
        <v>0.18271272825079998</v>
      </c>
      <c r="BC38">
        <f t="shared" si="33"/>
        <v>31.332572832764324</v>
      </c>
      <c r="BD38" s="22">
        <f t="shared" si="24"/>
        <v>1.0723860589812333</v>
      </c>
    </row>
    <row r="39" spans="2:56" x14ac:dyDescent="0.35">
      <c r="B39">
        <v>894483.09030000004</v>
      </c>
      <c r="C39">
        <v>17</v>
      </c>
      <c r="D39">
        <f t="shared" si="0"/>
        <v>0.11413604232228</v>
      </c>
      <c r="E39">
        <f t="shared" si="1"/>
        <v>26.784326278294927</v>
      </c>
      <c r="F39" s="22">
        <f t="shared" si="2"/>
        <v>0.97926267281105994</v>
      </c>
      <c r="I39">
        <v>1012354.318</v>
      </c>
      <c r="J39">
        <v>21</v>
      </c>
      <c r="K39">
        <f t="shared" si="3"/>
        <v>0.12917641097679999</v>
      </c>
      <c r="L39">
        <f t="shared" si="4"/>
        <v>27.912636615179437</v>
      </c>
      <c r="M39" s="22">
        <f t="shared" si="5"/>
        <v>0.43487264443984264</v>
      </c>
      <c r="P39">
        <v>2660250.9709999999</v>
      </c>
      <c r="Q39">
        <v>11</v>
      </c>
      <c r="R39">
        <f t="shared" si="6"/>
        <v>0.33944802389960005</v>
      </c>
      <c r="S39">
        <f t="shared" si="7"/>
        <v>38.518043439802597</v>
      </c>
      <c r="T39" s="22">
        <f t="shared" si="25"/>
        <v>0.84811102544333072</v>
      </c>
      <c r="W39">
        <v>1159814.81</v>
      </c>
      <c r="X39">
        <v>1</v>
      </c>
      <c r="Y39">
        <f t="shared" si="22"/>
        <v>0.14799236975600003</v>
      </c>
      <c r="Z39">
        <f t="shared" si="10"/>
        <v>29.206951658608883</v>
      </c>
      <c r="AA39" s="22">
        <f t="shared" si="11"/>
        <v>1.4492753623188406</v>
      </c>
      <c r="AE39">
        <v>894027.97380000004</v>
      </c>
      <c r="AF39">
        <v>1</v>
      </c>
      <c r="AG39">
        <f t="shared" si="26"/>
        <v>0.11407796945688001</v>
      </c>
      <c r="AH39">
        <f t="shared" si="27"/>
        <v>26.779782850928708</v>
      </c>
      <c r="AI39" s="22">
        <f t="shared" si="28"/>
        <v>1.5151515151515151</v>
      </c>
      <c r="AN39" s="23"/>
      <c r="AS39">
        <v>753243.86919999996</v>
      </c>
      <c r="AT39">
        <v>1</v>
      </c>
      <c r="AU39">
        <f t="shared" si="29"/>
        <v>9.6113917709920005E-2</v>
      </c>
      <c r="AV39">
        <f t="shared" si="30"/>
        <v>25.293089668378624</v>
      </c>
      <c r="AW39" s="22">
        <f t="shared" si="31"/>
        <v>0.99009900990099009</v>
      </c>
      <c r="AZ39">
        <v>1446381.75</v>
      </c>
      <c r="BA39">
        <v>2</v>
      </c>
      <c r="BB39">
        <f t="shared" si="32"/>
        <v>0.1845583113</v>
      </c>
      <c r="BC39">
        <f t="shared" si="33"/>
        <v>31.437716478974217</v>
      </c>
      <c r="BD39" s="22">
        <f t="shared" si="24"/>
        <v>0.53619302949061665</v>
      </c>
    </row>
    <row r="40" spans="2:56" x14ac:dyDescent="0.35">
      <c r="B40">
        <v>903518.27300000004</v>
      </c>
      <c r="C40">
        <v>18</v>
      </c>
      <c r="D40">
        <f t="shared" si="0"/>
        <v>0.11528893163480002</v>
      </c>
      <c r="E40">
        <f t="shared" si="1"/>
        <v>26.874207241144738</v>
      </c>
      <c r="F40" s="22">
        <f t="shared" si="2"/>
        <v>1.0368663594470047</v>
      </c>
      <c r="I40">
        <v>1022580.1189999999</v>
      </c>
      <c r="J40">
        <v>38</v>
      </c>
      <c r="K40">
        <f t="shared" si="3"/>
        <v>0.1304812231844</v>
      </c>
      <c r="L40">
        <f t="shared" si="4"/>
        <v>28.006303881252922</v>
      </c>
      <c r="M40" s="22">
        <f t="shared" si="5"/>
        <v>0.78691240422447717</v>
      </c>
      <c r="P40">
        <v>2687122.1919999998</v>
      </c>
      <c r="Q40">
        <v>19</v>
      </c>
      <c r="R40">
        <f t="shared" si="6"/>
        <v>0.34287679169919999</v>
      </c>
      <c r="S40">
        <f t="shared" si="7"/>
        <v>38.647299583404312</v>
      </c>
      <c r="T40" s="22">
        <f t="shared" si="25"/>
        <v>1.4649190439475712</v>
      </c>
      <c r="W40">
        <v>1195316.9180000001</v>
      </c>
      <c r="X40">
        <v>1</v>
      </c>
      <c r="Y40">
        <f t="shared" si="22"/>
        <v>0.15252243873680002</v>
      </c>
      <c r="Z40">
        <f t="shared" si="10"/>
        <v>29.501971374184748</v>
      </c>
      <c r="AA40" s="22">
        <f t="shared" si="11"/>
        <v>1.4492753623188406</v>
      </c>
      <c r="AE40">
        <v>903058.55940000003</v>
      </c>
      <c r="AF40">
        <v>1</v>
      </c>
      <c r="AG40">
        <f t="shared" si="26"/>
        <v>0.11523027217944</v>
      </c>
      <c r="AH40">
        <f t="shared" si="27"/>
        <v>26.869648567624299</v>
      </c>
      <c r="AI40" s="22">
        <f t="shared" si="28"/>
        <v>1.5151515151515151</v>
      </c>
      <c r="AN40" s="23"/>
      <c r="AS40">
        <v>760852.39309999999</v>
      </c>
      <c r="AT40">
        <v>1</v>
      </c>
      <c r="AU40">
        <f t="shared" si="29"/>
        <v>9.7084765359559996E-2</v>
      </c>
      <c r="AV40">
        <f t="shared" si="30"/>
        <v>25.37796644397844</v>
      </c>
      <c r="AW40" s="22">
        <f t="shared" si="31"/>
        <v>0.99009900990099009</v>
      </c>
      <c r="AZ40">
        <v>1460991.6669999999</v>
      </c>
      <c r="BA40">
        <v>3</v>
      </c>
      <c r="BB40">
        <f t="shared" si="32"/>
        <v>0.1864225367092</v>
      </c>
      <c r="BC40">
        <f t="shared" si="33"/>
        <v>31.543212964914137</v>
      </c>
      <c r="BD40" s="22">
        <f t="shared" si="24"/>
        <v>0.80428954423592491</v>
      </c>
    </row>
    <row r="41" spans="2:56" x14ac:dyDescent="0.35">
      <c r="B41">
        <v>912644.72019999998</v>
      </c>
      <c r="C41">
        <v>7</v>
      </c>
      <c r="D41">
        <f t="shared" si="0"/>
        <v>0.11645346629752</v>
      </c>
      <c r="E41">
        <f t="shared" si="1"/>
        <v>26.964389820504937</v>
      </c>
      <c r="F41" s="22">
        <f t="shared" si="2"/>
        <v>0.40322580645161288</v>
      </c>
      <c r="I41">
        <v>1032909.211</v>
      </c>
      <c r="J41">
        <v>26</v>
      </c>
      <c r="K41">
        <f t="shared" si="3"/>
        <v>0.13179921532360001</v>
      </c>
      <c r="L41">
        <f t="shared" si="4"/>
        <v>28.100285470111412</v>
      </c>
      <c r="M41" s="22">
        <f t="shared" si="5"/>
        <v>0.53841375025885274</v>
      </c>
      <c r="P41">
        <v>2714264.841</v>
      </c>
      <c r="Q41">
        <v>10</v>
      </c>
      <c r="R41">
        <f t="shared" si="6"/>
        <v>0.34634019371160002</v>
      </c>
      <c r="S41">
        <f t="shared" si="7"/>
        <v>38.776989482998474</v>
      </c>
      <c r="T41" s="22">
        <f t="shared" si="25"/>
        <v>0.77101002313030065</v>
      </c>
      <c r="W41">
        <v>1335045.0649999999</v>
      </c>
      <c r="X41">
        <v>1</v>
      </c>
      <c r="Y41">
        <f t="shared" si="22"/>
        <v>0.17035175029400002</v>
      </c>
      <c r="Z41">
        <f t="shared" si="10"/>
        <v>30.609435734990925</v>
      </c>
      <c r="AA41" s="22">
        <f t="shared" si="11"/>
        <v>1.4492753623188406</v>
      </c>
      <c r="AE41">
        <v>912180.36309999996</v>
      </c>
      <c r="AF41">
        <v>1</v>
      </c>
      <c r="AG41">
        <f t="shared" si="26"/>
        <v>0.11639421433156</v>
      </c>
      <c r="AH41">
        <f t="shared" si="27"/>
        <v>26.959815850014227</v>
      </c>
      <c r="AI41" s="22">
        <f t="shared" si="28"/>
        <v>1.5151515151515151</v>
      </c>
      <c r="AS41">
        <v>768537.7709</v>
      </c>
      <c r="AT41">
        <v>1</v>
      </c>
      <c r="AU41">
        <f t="shared" si="29"/>
        <v>9.8065419566840006E-2</v>
      </c>
      <c r="AV41">
        <f t="shared" si="30"/>
        <v>25.463128044470825</v>
      </c>
      <c r="AW41" s="22">
        <f t="shared" si="31"/>
        <v>0.99009900990099009</v>
      </c>
      <c r="AZ41">
        <v>1475749.1580000001</v>
      </c>
      <c r="BA41">
        <v>3</v>
      </c>
      <c r="BB41">
        <f t="shared" si="32"/>
        <v>0.18830559256080001</v>
      </c>
      <c r="BC41">
        <f t="shared" si="33"/>
        <v>31.649063461973775</v>
      </c>
      <c r="BD41" s="22">
        <f t="shared" si="24"/>
        <v>0.80428954423592491</v>
      </c>
    </row>
    <row r="42" spans="2:56" x14ac:dyDescent="0.35">
      <c r="B42">
        <v>921863.35369999998</v>
      </c>
      <c r="C42">
        <v>7</v>
      </c>
      <c r="D42">
        <f t="shared" si="0"/>
        <v>0.11762976393212</v>
      </c>
      <c r="E42">
        <f t="shared" si="1"/>
        <v>27.054875027892759</v>
      </c>
      <c r="F42" s="22">
        <f t="shared" si="2"/>
        <v>0.40322580645161288</v>
      </c>
      <c r="I42">
        <v>1043342.638</v>
      </c>
      <c r="J42">
        <v>29</v>
      </c>
      <c r="K42">
        <f t="shared" si="3"/>
        <v>0.13313052060880001</v>
      </c>
      <c r="L42">
        <f t="shared" si="4"/>
        <v>28.194582442441618</v>
      </c>
      <c r="M42" s="22">
        <f t="shared" si="5"/>
        <v>0.60053841375025885</v>
      </c>
      <c r="P42">
        <v>2741681.6570000001</v>
      </c>
      <c r="Q42">
        <v>9</v>
      </c>
      <c r="R42">
        <f t="shared" si="6"/>
        <v>0.34983857943320001</v>
      </c>
      <c r="S42">
        <f t="shared" si="7"/>
        <v>38.907114581298082</v>
      </c>
      <c r="T42" s="22">
        <f t="shared" si="25"/>
        <v>0.69390902081727057</v>
      </c>
      <c r="W42">
        <v>1362151.888</v>
      </c>
      <c r="X42">
        <v>1</v>
      </c>
      <c r="Y42">
        <f t="shared" si="22"/>
        <v>0.1738105809088</v>
      </c>
      <c r="Z42">
        <f t="shared" si="10"/>
        <v>30.815214423035091</v>
      </c>
      <c r="AA42" s="22">
        <f t="shared" si="11"/>
        <v>1.4492753623188406</v>
      </c>
      <c r="AE42">
        <v>968879.01850000001</v>
      </c>
      <c r="AF42">
        <v>1</v>
      </c>
      <c r="AG42">
        <f t="shared" si="26"/>
        <v>0.12362896276060001</v>
      </c>
      <c r="AH42">
        <f t="shared" si="27"/>
        <v>27.507209315278633</v>
      </c>
      <c r="AI42" s="22">
        <f t="shared" si="28"/>
        <v>1.5151515151515151</v>
      </c>
      <c r="AS42">
        <v>824553.52789999999</v>
      </c>
      <c r="AT42">
        <v>1</v>
      </c>
      <c r="AU42">
        <f t="shared" si="29"/>
        <v>0.10521303016004001</v>
      </c>
      <c r="AV42">
        <f t="shared" si="30"/>
        <v>26.067314991040952</v>
      </c>
      <c r="AW42" s="22">
        <f t="shared" si="31"/>
        <v>0.99009900990099009</v>
      </c>
      <c r="AZ42">
        <v>1490655.716</v>
      </c>
      <c r="BA42">
        <v>2</v>
      </c>
      <c r="BB42">
        <f t="shared" si="32"/>
        <v>0.19020766936160002</v>
      </c>
      <c r="BC42">
        <f t="shared" si="33"/>
        <v>31.755269174918944</v>
      </c>
      <c r="BD42" s="22">
        <f t="shared" si="24"/>
        <v>0.53619302949061665</v>
      </c>
    </row>
    <row r="43" spans="2:56" x14ac:dyDescent="0.35">
      <c r="B43">
        <v>931175.10479999997</v>
      </c>
      <c r="C43">
        <v>12</v>
      </c>
      <c r="D43">
        <f t="shared" si="0"/>
        <v>0.11881794337248</v>
      </c>
      <c r="E43">
        <f t="shared" si="1"/>
        <v>27.145663880067712</v>
      </c>
      <c r="F43" s="22">
        <f t="shared" si="2"/>
        <v>0.69124423963133641</v>
      </c>
      <c r="I43">
        <v>1053881.452</v>
      </c>
      <c r="J43">
        <v>29</v>
      </c>
      <c r="K43">
        <f t="shared" si="3"/>
        <v>0.13447527327520001</v>
      </c>
      <c r="L43">
        <f t="shared" si="4"/>
        <v>28.28919583959544</v>
      </c>
      <c r="M43" s="22">
        <f t="shared" si="5"/>
        <v>0.60053841375025885</v>
      </c>
      <c r="P43">
        <v>2769375.412</v>
      </c>
      <c r="Q43">
        <v>9</v>
      </c>
      <c r="R43">
        <f t="shared" si="6"/>
        <v>0.3533723025712</v>
      </c>
      <c r="S43">
        <f t="shared" si="7"/>
        <v>39.037676351174213</v>
      </c>
      <c r="T43" s="22">
        <f t="shared" si="25"/>
        <v>0.69390902081727057</v>
      </c>
      <c r="W43">
        <v>1389809.0889999999</v>
      </c>
      <c r="X43">
        <v>1</v>
      </c>
      <c r="Y43">
        <f t="shared" si="22"/>
        <v>0.17733963975639999</v>
      </c>
      <c r="Z43">
        <f t="shared" si="10"/>
        <v>31.022376501387591</v>
      </c>
      <c r="AA43" s="22">
        <f t="shared" si="11"/>
        <v>1.4492753623188406</v>
      </c>
      <c r="AE43">
        <v>978665.67520000006</v>
      </c>
      <c r="AF43">
        <v>1</v>
      </c>
      <c r="AG43">
        <f t="shared" si="26"/>
        <v>0.12487774015552</v>
      </c>
      <c r="AH43">
        <f t="shared" si="27"/>
        <v>27.599516078118974</v>
      </c>
      <c r="AI43" s="22">
        <f t="shared" si="28"/>
        <v>1.5151515151515151</v>
      </c>
      <c r="AS43">
        <v>875805.53709999996</v>
      </c>
      <c r="AT43">
        <v>1</v>
      </c>
      <c r="AU43">
        <f t="shared" si="29"/>
        <v>0.11175278653396001</v>
      </c>
      <c r="AV43">
        <f t="shared" si="30"/>
        <v>26.596587073972461</v>
      </c>
      <c r="AW43" s="22">
        <f t="shared" si="31"/>
        <v>0.99009900990099009</v>
      </c>
      <c r="AZ43">
        <v>1505712.844</v>
      </c>
      <c r="BA43">
        <v>2</v>
      </c>
      <c r="BB43">
        <f t="shared" si="32"/>
        <v>0.19212895889440001</v>
      </c>
      <c r="BC43">
        <f t="shared" si="33"/>
        <v>31.86183127638515</v>
      </c>
      <c r="BD43" s="22">
        <f t="shared" si="24"/>
        <v>0.53619302949061665</v>
      </c>
    </row>
    <row r="44" spans="2:56" x14ac:dyDescent="0.35">
      <c r="B44">
        <v>940580.91390000004</v>
      </c>
      <c r="C44">
        <v>10</v>
      </c>
      <c r="D44">
        <f t="shared" si="0"/>
        <v>0.12001812461364</v>
      </c>
      <c r="E44">
        <f t="shared" si="1"/>
        <v>27.236757394213221</v>
      </c>
      <c r="F44" s="22">
        <f t="shared" si="2"/>
        <v>0.57603686635944695</v>
      </c>
      <c r="I44">
        <v>1064526.719</v>
      </c>
      <c r="J44">
        <v>33</v>
      </c>
      <c r="K44">
        <f t="shared" si="3"/>
        <v>0.1358336093444</v>
      </c>
      <c r="L44">
        <f t="shared" si="4"/>
        <v>28.384126736744179</v>
      </c>
      <c r="M44" s="22">
        <f t="shared" si="5"/>
        <v>0.68337129840546695</v>
      </c>
      <c r="P44">
        <v>2797348.9010000001</v>
      </c>
      <c r="Q44">
        <v>8</v>
      </c>
      <c r="R44">
        <f t="shared" si="6"/>
        <v>0.35694171976760003</v>
      </c>
      <c r="S44">
        <f t="shared" si="7"/>
        <v>39.168676246854702</v>
      </c>
      <c r="T44" s="22">
        <f t="shared" si="25"/>
        <v>0.61680801850424061</v>
      </c>
      <c r="W44">
        <v>1403847.564</v>
      </c>
      <c r="X44">
        <v>1</v>
      </c>
      <c r="Y44">
        <f t="shared" si="22"/>
        <v>0.17913094916640002</v>
      </c>
      <c r="Z44">
        <f t="shared" si="10"/>
        <v>31.126479211390897</v>
      </c>
      <c r="AA44" s="22">
        <f t="shared" si="11"/>
        <v>1.4492753623188406</v>
      </c>
      <c r="AE44">
        <v>1008622.78</v>
      </c>
      <c r="AF44">
        <v>1</v>
      </c>
      <c r="AG44">
        <f t="shared" si="26"/>
        <v>0.128700266728</v>
      </c>
      <c r="AH44">
        <f t="shared" si="27"/>
        <v>27.878299065115431</v>
      </c>
      <c r="AI44" s="22">
        <f t="shared" si="28"/>
        <v>1.5151515151515151</v>
      </c>
      <c r="AS44">
        <v>968402.14029999997</v>
      </c>
      <c r="AT44">
        <v>1</v>
      </c>
      <c r="AU44">
        <f t="shared" si="29"/>
        <v>0.12356811310227998</v>
      </c>
      <c r="AV44">
        <f t="shared" si="30"/>
        <v>27.502695596866481</v>
      </c>
      <c r="AW44" s="22">
        <f t="shared" si="31"/>
        <v>0.99009900990099009</v>
      </c>
      <c r="AZ44">
        <v>1520922.0649999999</v>
      </c>
      <c r="BA44">
        <v>4</v>
      </c>
      <c r="BB44">
        <f t="shared" si="32"/>
        <v>0.19406965549400002</v>
      </c>
      <c r="BC44">
        <f t="shared" si="33"/>
        <v>31.968750977087794</v>
      </c>
      <c r="BD44" s="22">
        <f t="shared" si="24"/>
        <v>1.0723860589812333</v>
      </c>
    </row>
    <row r="45" spans="2:56" x14ac:dyDescent="0.35">
      <c r="B45">
        <v>950081.73120000004</v>
      </c>
      <c r="C45">
        <v>5</v>
      </c>
      <c r="D45">
        <f t="shared" si="0"/>
        <v>0.12123042890112001</v>
      </c>
      <c r="E45">
        <f t="shared" si="1"/>
        <v>27.328156593847126</v>
      </c>
      <c r="F45" s="22">
        <f t="shared" si="2"/>
        <v>0.28801843317972348</v>
      </c>
      <c r="I45">
        <v>1075279.5149999999</v>
      </c>
      <c r="J45">
        <v>29</v>
      </c>
      <c r="K45">
        <f t="shared" si="3"/>
        <v>0.13720566611400001</v>
      </c>
      <c r="L45">
        <f t="shared" si="4"/>
        <v>28.479376205623726</v>
      </c>
      <c r="M45" s="22">
        <f t="shared" si="5"/>
        <v>0.60053841375025885</v>
      </c>
      <c r="P45">
        <v>2825604.95</v>
      </c>
      <c r="Q45">
        <v>10</v>
      </c>
      <c r="R45">
        <f t="shared" si="6"/>
        <v>0.36054719162000004</v>
      </c>
      <c r="S45">
        <f t="shared" si="7"/>
        <v>39.300115740500843</v>
      </c>
      <c r="T45" s="22">
        <f t="shared" si="25"/>
        <v>0.77101002313030065</v>
      </c>
      <c r="W45">
        <v>2015825.5589999999</v>
      </c>
      <c r="X45">
        <v>1</v>
      </c>
      <c r="Y45">
        <f t="shared" si="22"/>
        <v>0.25721934132840002</v>
      </c>
      <c r="Z45">
        <f t="shared" si="10"/>
        <v>35.116212165645386</v>
      </c>
      <c r="AA45" s="22">
        <f t="shared" si="11"/>
        <v>1.4492753623188406</v>
      </c>
      <c r="AE45">
        <v>1137906.132</v>
      </c>
      <c r="AF45">
        <v>1</v>
      </c>
      <c r="AG45">
        <f t="shared" si="26"/>
        <v>0.14519682244319998</v>
      </c>
      <c r="AH45">
        <f t="shared" si="27"/>
        <v>29.021876816701031</v>
      </c>
      <c r="AI45" s="22">
        <f t="shared" si="28"/>
        <v>1.5151515151515151</v>
      </c>
      <c r="AS45">
        <v>988064.62639999995</v>
      </c>
      <c r="AT45">
        <v>1</v>
      </c>
      <c r="AU45">
        <f t="shared" si="29"/>
        <v>0.12607704632864</v>
      </c>
      <c r="AV45">
        <f t="shared" si="30"/>
        <v>27.687588535957826</v>
      </c>
      <c r="AW45" s="22">
        <f t="shared" si="31"/>
        <v>0.99009900990099009</v>
      </c>
      <c r="AZ45">
        <v>1536284.9140000001</v>
      </c>
      <c r="BA45">
        <v>3</v>
      </c>
      <c r="BB45">
        <f t="shared" si="32"/>
        <v>0.19602995502640003</v>
      </c>
      <c r="BC45">
        <f t="shared" si="33"/>
        <v>32.076029467960261</v>
      </c>
      <c r="BD45" s="22">
        <f t="shared" si="24"/>
        <v>0.80428954423592491</v>
      </c>
    </row>
    <row r="46" spans="2:56" x14ac:dyDescent="0.35">
      <c r="B46">
        <v>959678.51639999996</v>
      </c>
      <c r="C46">
        <v>15</v>
      </c>
      <c r="D46">
        <f t="shared" si="0"/>
        <v>0.12245497869264001</v>
      </c>
      <c r="E46">
        <f t="shared" si="1"/>
        <v>27.419862504965852</v>
      </c>
      <c r="F46" s="22">
        <f t="shared" si="2"/>
        <v>0.86405529953917048</v>
      </c>
      <c r="I46">
        <v>1086140.9240000001</v>
      </c>
      <c r="J46">
        <v>26</v>
      </c>
      <c r="K46">
        <f t="shared" si="3"/>
        <v>0.13859158190240001</v>
      </c>
      <c r="L46">
        <f t="shared" si="4"/>
        <v>28.574945296283015</v>
      </c>
      <c r="M46" s="22">
        <f t="shared" si="5"/>
        <v>0.53841375025885274</v>
      </c>
      <c r="P46">
        <v>2854146.4139999999</v>
      </c>
      <c r="Q46">
        <v>10</v>
      </c>
      <c r="R46">
        <f t="shared" si="6"/>
        <v>0.36418908242640002</v>
      </c>
      <c r="S46">
        <f t="shared" si="7"/>
        <v>39.43199631126928</v>
      </c>
      <c r="T46" s="22">
        <f t="shared" si="25"/>
        <v>0.77101002313030065</v>
      </c>
      <c r="W46">
        <v>2464614.8190000001</v>
      </c>
      <c r="X46">
        <v>1</v>
      </c>
      <c r="Y46">
        <f t="shared" si="22"/>
        <v>0.31448485090440004</v>
      </c>
      <c r="Z46">
        <f t="shared" si="10"/>
        <v>37.549690953667856</v>
      </c>
      <c r="AA46" s="22">
        <f t="shared" si="11"/>
        <v>1.4492753623188406</v>
      </c>
      <c r="AE46">
        <v>1172737.611</v>
      </c>
      <c r="AF46">
        <v>1</v>
      </c>
      <c r="AG46">
        <f t="shared" si="26"/>
        <v>0.14964131916360002</v>
      </c>
      <c r="AH46">
        <f t="shared" si="27"/>
        <v>29.315027080841542</v>
      </c>
      <c r="AI46" s="22">
        <f t="shared" si="28"/>
        <v>1.5151515151515151</v>
      </c>
      <c r="AS46">
        <v>1092530.0859999999</v>
      </c>
      <c r="AT46">
        <v>1</v>
      </c>
      <c r="AU46">
        <f t="shared" si="29"/>
        <v>0.13940683897359998</v>
      </c>
      <c r="AV46">
        <f t="shared" si="30"/>
        <v>28.630865950828802</v>
      </c>
      <c r="AW46" s="22">
        <f t="shared" si="31"/>
        <v>0.99009900990099009</v>
      </c>
      <c r="AZ46">
        <v>1551802.943</v>
      </c>
      <c r="BA46">
        <v>2</v>
      </c>
      <c r="BB46">
        <f t="shared" si="32"/>
        <v>0.19801005552679998</v>
      </c>
      <c r="BC46">
        <f t="shared" si="33"/>
        <v>32.183667954448055</v>
      </c>
      <c r="BD46" s="22">
        <f t="shared" si="24"/>
        <v>0.53619302949061665</v>
      </c>
    </row>
    <row r="47" spans="2:56" x14ac:dyDescent="0.35">
      <c r="B47">
        <v>969372.23880000005</v>
      </c>
      <c r="C47">
        <v>9</v>
      </c>
      <c r="D47">
        <f t="shared" si="0"/>
        <v>0.12369189767088</v>
      </c>
      <c r="E47">
        <f t="shared" si="1"/>
        <v>27.511876156116099</v>
      </c>
      <c r="F47" s="22">
        <f t="shared" si="2"/>
        <v>0.51843317972350234</v>
      </c>
      <c r="I47">
        <v>1097112.044</v>
      </c>
      <c r="J47">
        <v>31</v>
      </c>
      <c r="K47">
        <f t="shared" si="3"/>
        <v>0.13999149681440001</v>
      </c>
      <c r="L47">
        <f t="shared" si="4"/>
        <v>28.670835089246758</v>
      </c>
      <c r="M47" s="22">
        <f t="shared" si="5"/>
        <v>0.64195485607786296</v>
      </c>
      <c r="P47">
        <v>2882976.176</v>
      </c>
      <c r="Q47">
        <v>5</v>
      </c>
      <c r="R47">
        <f t="shared" si="6"/>
        <v>0.36786776005759997</v>
      </c>
      <c r="S47">
        <f t="shared" si="7"/>
        <v>39.564319439365711</v>
      </c>
      <c r="T47" s="22">
        <f t="shared" si="25"/>
        <v>0.38550501156515032</v>
      </c>
      <c r="W47">
        <v>2644251.0970000001</v>
      </c>
      <c r="X47">
        <v>1</v>
      </c>
      <c r="Y47">
        <f t="shared" si="22"/>
        <v>0.33740643997720005</v>
      </c>
      <c r="Z47">
        <f t="shared" si="10"/>
        <v>38.44066684088024</v>
      </c>
      <c r="AA47" s="22">
        <f t="shared" si="11"/>
        <v>1.4492753623188406</v>
      </c>
      <c r="AE47">
        <v>1323056.8899999999</v>
      </c>
      <c r="AF47">
        <v>1</v>
      </c>
      <c r="AG47">
        <f t="shared" si="26"/>
        <v>0.16882205916399998</v>
      </c>
      <c r="AH47">
        <f t="shared" si="27"/>
        <v>30.517539924828331</v>
      </c>
      <c r="AI47" s="22">
        <f t="shared" si="28"/>
        <v>1.5151515151515151</v>
      </c>
      <c r="AS47">
        <v>1195959.9990000001</v>
      </c>
      <c r="AT47">
        <v>1</v>
      </c>
      <c r="AU47">
        <f t="shared" si="29"/>
        <v>0.15260449587239999</v>
      </c>
      <c r="AV47">
        <f t="shared" si="30"/>
        <v>29.507261116634673</v>
      </c>
      <c r="AW47" s="22">
        <f t="shared" si="31"/>
        <v>0.99009900990099009</v>
      </c>
      <c r="AZ47">
        <v>1567477.72</v>
      </c>
      <c r="BA47">
        <v>2</v>
      </c>
      <c r="BB47">
        <f t="shared" si="32"/>
        <v>0.20001015707199998</v>
      </c>
      <c r="BC47">
        <f t="shared" si="33"/>
        <v>32.291667648233194</v>
      </c>
      <c r="BD47" s="22">
        <f t="shared" si="24"/>
        <v>0.53619302949061665</v>
      </c>
    </row>
    <row r="48" spans="2:56" x14ac:dyDescent="0.35">
      <c r="B48">
        <v>979163.87760000001</v>
      </c>
      <c r="C48">
        <v>10</v>
      </c>
      <c r="D48">
        <f t="shared" si="0"/>
        <v>0.12494131078175999</v>
      </c>
      <c r="E48">
        <f t="shared" si="1"/>
        <v>27.604198580335098</v>
      </c>
      <c r="F48" s="22">
        <f t="shared" si="2"/>
        <v>0.57603686635944695</v>
      </c>
      <c r="I48">
        <v>1108193.9839999999</v>
      </c>
      <c r="J48">
        <v>35</v>
      </c>
      <c r="K48">
        <f t="shared" si="3"/>
        <v>0.14140555235839999</v>
      </c>
      <c r="L48">
        <f t="shared" si="4"/>
        <v>28.767046667720855</v>
      </c>
      <c r="M48" s="22">
        <f t="shared" si="5"/>
        <v>0.72478774073307106</v>
      </c>
      <c r="P48">
        <v>2912097.1469999999</v>
      </c>
      <c r="Q48">
        <v>13</v>
      </c>
      <c r="R48">
        <f t="shared" si="6"/>
        <v>0.37158359595720003</v>
      </c>
      <c r="S48">
        <f t="shared" si="7"/>
        <v>39.697086604866357</v>
      </c>
      <c r="T48" s="22">
        <f t="shared" si="25"/>
        <v>1.002313030069391</v>
      </c>
      <c r="W48">
        <v>2697940.105</v>
      </c>
      <c r="X48">
        <v>1</v>
      </c>
      <c r="Y48">
        <f t="shared" si="22"/>
        <v>0.344257157398</v>
      </c>
      <c r="Z48">
        <f t="shared" si="10"/>
        <v>38.69909270401461</v>
      </c>
      <c r="AA48" s="22">
        <f t="shared" si="11"/>
        <v>1.4492753623188406</v>
      </c>
      <c r="AE48">
        <v>1419489.409</v>
      </c>
      <c r="AF48">
        <v>1</v>
      </c>
      <c r="AG48">
        <f t="shared" si="26"/>
        <v>0.1811268485884</v>
      </c>
      <c r="AH48">
        <f t="shared" si="27"/>
        <v>31.241657528092091</v>
      </c>
      <c r="AI48" s="22">
        <f t="shared" si="28"/>
        <v>1.5151515151515151</v>
      </c>
      <c r="AS48">
        <v>1220242.831</v>
      </c>
      <c r="AT48">
        <v>2</v>
      </c>
      <c r="AU48">
        <f t="shared" si="29"/>
        <v>0.1557029852356</v>
      </c>
      <c r="AV48">
        <f t="shared" si="30"/>
        <v>29.70563018655799</v>
      </c>
      <c r="AW48" s="22">
        <f t="shared" si="31"/>
        <v>1.9801980198019802</v>
      </c>
      <c r="AZ48">
        <v>1583310.8289999999</v>
      </c>
      <c r="BA48">
        <v>2</v>
      </c>
      <c r="BB48">
        <f t="shared" si="32"/>
        <v>0.20203046178039999</v>
      </c>
      <c r="BC48">
        <f t="shared" si="33"/>
        <v>32.400029766093532</v>
      </c>
      <c r="BD48" s="22">
        <f t="shared" si="24"/>
        <v>0.53619302949061665</v>
      </c>
    </row>
    <row r="49" spans="2:56" x14ac:dyDescent="0.35">
      <c r="B49">
        <v>989054.42180000001</v>
      </c>
      <c r="C49">
        <v>9</v>
      </c>
      <c r="D49">
        <f t="shared" si="0"/>
        <v>0.12620334422168</v>
      </c>
      <c r="E49">
        <f t="shared" si="1"/>
        <v>27.696830813271127</v>
      </c>
      <c r="F49" s="22">
        <f t="shared" si="2"/>
        <v>0.51843317972350234</v>
      </c>
      <c r="I49">
        <v>1119387.8629999999</v>
      </c>
      <c r="J49">
        <v>27</v>
      </c>
      <c r="K49">
        <f t="shared" si="3"/>
        <v>0.1428338913188</v>
      </c>
      <c r="L49">
        <f t="shared" si="4"/>
        <v>28.863581108074381</v>
      </c>
      <c r="M49" s="22">
        <f t="shared" si="5"/>
        <v>0.55912197142265474</v>
      </c>
      <c r="P49">
        <v>2941512.27</v>
      </c>
      <c r="Q49">
        <v>5</v>
      </c>
      <c r="R49">
        <f t="shared" si="6"/>
        <v>0.37533696565200003</v>
      </c>
      <c r="S49">
        <f t="shared" si="7"/>
        <v>39.830299304632128</v>
      </c>
      <c r="T49" s="22">
        <f t="shared" si="25"/>
        <v>0.38550501156515032</v>
      </c>
      <c r="W49">
        <v>2923820.7719999999</v>
      </c>
      <c r="X49">
        <v>1</v>
      </c>
      <c r="Y49">
        <f t="shared" si="22"/>
        <v>0.3730795305072</v>
      </c>
      <c r="Z49">
        <f t="shared" si="10"/>
        <v>39.750286594840624</v>
      </c>
      <c r="AA49" s="22">
        <f t="shared" si="11"/>
        <v>1.4492753623188406</v>
      </c>
      <c r="AE49">
        <v>1433827.686</v>
      </c>
      <c r="AF49">
        <v>1</v>
      </c>
      <c r="AG49">
        <f t="shared" si="26"/>
        <v>0.1829564127336</v>
      </c>
      <c r="AH49">
        <f t="shared" si="27"/>
        <v>31.346496091790137</v>
      </c>
      <c r="AI49" s="22">
        <f t="shared" si="28"/>
        <v>1.5151515151515151</v>
      </c>
      <c r="AS49">
        <v>1232568.5160000001</v>
      </c>
      <c r="AT49">
        <v>1</v>
      </c>
      <c r="AU49">
        <f t="shared" si="29"/>
        <v>0.15727574264159999</v>
      </c>
      <c r="AV49">
        <f t="shared" si="30"/>
        <v>29.805314255125559</v>
      </c>
      <c r="AW49" s="22">
        <f t="shared" si="31"/>
        <v>0.99009900990099009</v>
      </c>
      <c r="AZ49">
        <v>1599303.8670000001</v>
      </c>
      <c r="BA49">
        <v>2</v>
      </c>
      <c r="BB49">
        <f t="shared" si="32"/>
        <v>0.2040711734292</v>
      </c>
      <c r="BC49">
        <f t="shared" si="33"/>
        <v>32.50875550846979</v>
      </c>
      <c r="BD49" s="22">
        <f t="shared" si="24"/>
        <v>0.53619302949061665</v>
      </c>
    </row>
    <row r="50" spans="2:56" x14ac:dyDescent="0.35">
      <c r="B50">
        <v>999044.87049999996</v>
      </c>
      <c r="C50">
        <v>8</v>
      </c>
      <c r="D50">
        <f t="shared" si="0"/>
        <v>0.12747812547579998</v>
      </c>
      <c r="E50">
        <f t="shared" si="1"/>
        <v>27.789773895079001</v>
      </c>
      <c r="F50" s="22">
        <f t="shared" si="2"/>
        <v>0.46082949308755761</v>
      </c>
      <c r="I50">
        <v>1130694.811</v>
      </c>
      <c r="J50">
        <v>27</v>
      </c>
      <c r="K50">
        <f t="shared" si="3"/>
        <v>0.1442766578836</v>
      </c>
      <c r="L50">
        <f t="shared" si="4"/>
        <v>28.96043948776984</v>
      </c>
      <c r="M50" s="22">
        <f t="shared" si="5"/>
        <v>0.55912197142265474</v>
      </c>
      <c r="P50">
        <v>2971224.5150000001</v>
      </c>
      <c r="Q50">
        <v>15</v>
      </c>
      <c r="R50">
        <f t="shared" si="6"/>
        <v>0.37912824811400003</v>
      </c>
      <c r="S50">
        <f t="shared" si="7"/>
        <v>39.963959028183524</v>
      </c>
      <c r="T50" s="22">
        <f t="shared" si="25"/>
        <v>1.1565150346954511</v>
      </c>
      <c r="X50">
        <f>SUM(X2:X49)</f>
        <v>69</v>
      </c>
      <c r="AA50" s="22"/>
      <c r="AE50">
        <v>1522950.523</v>
      </c>
      <c r="AF50">
        <v>1</v>
      </c>
      <c r="AG50">
        <f t="shared" si="26"/>
        <v>0.19432848673480002</v>
      </c>
      <c r="AH50">
        <f t="shared" si="27"/>
        <v>31.982956934230206</v>
      </c>
      <c r="AI50" s="22">
        <f t="shared" si="28"/>
        <v>1.5151515151515151</v>
      </c>
      <c r="AS50">
        <v>1322405.6869999999</v>
      </c>
      <c r="AT50">
        <v>2</v>
      </c>
      <c r="AU50">
        <f t="shared" si="29"/>
        <v>0.1687389656612</v>
      </c>
      <c r="AV50">
        <f t="shared" si="30"/>
        <v>30.512532235166283</v>
      </c>
      <c r="AW50" s="22">
        <f t="shared" si="31"/>
        <v>1.9801980198019802</v>
      </c>
      <c r="AZ50">
        <v>1615458.452</v>
      </c>
      <c r="BA50">
        <v>4</v>
      </c>
      <c r="BB50">
        <f t="shared" si="32"/>
        <v>0.20613249847520002</v>
      </c>
      <c r="BC50">
        <f t="shared" si="33"/>
        <v>32.617846112913625</v>
      </c>
      <c r="BD50" s="22">
        <f t="shared" si="24"/>
        <v>1.0723860589812333</v>
      </c>
    </row>
    <row r="51" spans="2:56" x14ac:dyDescent="0.35">
      <c r="B51">
        <v>1009136.233</v>
      </c>
      <c r="C51">
        <v>14</v>
      </c>
      <c r="D51">
        <f t="shared" si="0"/>
        <v>0.12876578333079999</v>
      </c>
      <c r="E51">
        <f t="shared" si="1"/>
        <v>27.883028870389005</v>
      </c>
      <c r="F51" s="22">
        <f t="shared" si="2"/>
        <v>0.80645161290322576</v>
      </c>
      <c r="I51">
        <v>1142115.97</v>
      </c>
      <c r="J51">
        <v>32</v>
      </c>
      <c r="K51">
        <f t="shared" si="3"/>
        <v>0.145733997772</v>
      </c>
      <c r="L51">
        <f t="shared" si="4"/>
        <v>29.057622892973384</v>
      </c>
      <c r="M51" s="22">
        <f t="shared" si="5"/>
        <v>0.66266307724166496</v>
      </c>
      <c r="P51">
        <v>3001236.8840000001</v>
      </c>
      <c r="Q51">
        <v>7</v>
      </c>
      <c r="R51">
        <f t="shared" si="6"/>
        <v>0.38295782639840004</v>
      </c>
      <c r="S51">
        <f t="shared" si="7"/>
        <v>40.098067279057865</v>
      </c>
      <c r="T51" s="22">
        <f t="shared" si="25"/>
        <v>0.53970701619121053</v>
      </c>
      <c r="W51" t="s">
        <v>5</v>
      </c>
      <c r="X51" s="24">
        <f>X50/0.000007266</f>
        <v>9496284.0627580509</v>
      </c>
      <c r="AA51" s="22"/>
      <c r="AE51">
        <v>1538333.861</v>
      </c>
      <c r="AF51">
        <v>1</v>
      </c>
      <c r="AG51">
        <f t="shared" si="26"/>
        <v>0.19629140066360001</v>
      </c>
      <c r="AH51">
        <f t="shared" si="27"/>
        <v>32.090283093156742</v>
      </c>
      <c r="AI51" s="22">
        <f t="shared" si="28"/>
        <v>1.5151515151515151</v>
      </c>
      <c r="AS51">
        <v>1349255.879</v>
      </c>
      <c r="AT51">
        <v>1</v>
      </c>
      <c r="AU51">
        <f t="shared" si="29"/>
        <v>0.17216505016040001</v>
      </c>
      <c r="AV51">
        <f t="shared" si="30"/>
        <v>30.717659464816151</v>
      </c>
      <c r="AW51" s="22">
        <f t="shared" si="31"/>
        <v>0.99009900990099009</v>
      </c>
      <c r="AZ51">
        <v>1631776.2139999999</v>
      </c>
      <c r="BA51">
        <v>3</v>
      </c>
      <c r="BB51">
        <f t="shared" si="32"/>
        <v>0.20821464490640001</v>
      </c>
      <c r="BC51">
        <f t="shared" si="33"/>
        <v>32.727302791746297</v>
      </c>
      <c r="BD51" s="22">
        <f t="shared" si="24"/>
        <v>0.80428954423592491</v>
      </c>
    </row>
    <row r="52" spans="2:56" x14ac:dyDescent="0.35">
      <c r="B52">
        <v>1019329.528</v>
      </c>
      <c r="C52">
        <v>12</v>
      </c>
      <c r="D52">
        <f t="shared" si="0"/>
        <v>0.13006644777280002</v>
      </c>
      <c r="E52">
        <f t="shared" si="1"/>
        <v>27.976596780034139</v>
      </c>
      <c r="F52" s="22">
        <f t="shared" si="2"/>
        <v>0.69124423963133641</v>
      </c>
      <c r="I52">
        <v>1153652.4950000001</v>
      </c>
      <c r="J52">
        <v>33</v>
      </c>
      <c r="K52">
        <f t="shared" si="3"/>
        <v>0.14720605836200001</v>
      </c>
      <c r="L52">
        <f t="shared" si="4"/>
        <v>29.155132425852269</v>
      </c>
      <c r="M52" s="22">
        <f t="shared" si="5"/>
        <v>0.68337129840546695</v>
      </c>
      <c r="P52">
        <v>3031552.4079999998</v>
      </c>
      <c r="Q52">
        <v>13</v>
      </c>
      <c r="R52">
        <f t="shared" si="6"/>
        <v>0.38682608726079998</v>
      </c>
      <c r="S52">
        <f t="shared" si="7"/>
        <v>40.232625559915284</v>
      </c>
      <c r="T52" s="22">
        <f t="shared" si="25"/>
        <v>1.002313030069391</v>
      </c>
      <c r="X52" t="s">
        <v>80</v>
      </c>
      <c r="Y52" s="23">
        <f>AVERAGE(Y2:Y49)</f>
        <v>0.10929256319602498</v>
      </c>
      <c r="AE52">
        <v>1806705.997</v>
      </c>
      <c r="AF52">
        <v>2</v>
      </c>
      <c r="AG52">
        <f t="shared" si="26"/>
        <v>0.2305356852172</v>
      </c>
      <c r="AH52">
        <f t="shared" si="27"/>
        <v>33.857314720536536</v>
      </c>
      <c r="AI52" s="22">
        <f t="shared" si="28"/>
        <v>3.0303030303030303</v>
      </c>
      <c r="AS52">
        <v>1491909.1340000001</v>
      </c>
      <c r="AT52">
        <v>1</v>
      </c>
      <c r="AU52">
        <f t="shared" si="29"/>
        <v>0.19036760549840001</v>
      </c>
      <c r="AV52">
        <f t="shared" si="30"/>
        <v>31.764167155126874</v>
      </c>
      <c r="AW52" s="22">
        <f t="shared" si="31"/>
        <v>0.99009900990099009</v>
      </c>
      <c r="AZ52">
        <v>1648258.8019999999</v>
      </c>
      <c r="BA52">
        <v>5</v>
      </c>
      <c r="BB52">
        <f t="shared" si="32"/>
        <v>0.21031782313519998</v>
      </c>
      <c r="BC52">
        <f t="shared" si="33"/>
        <v>32.837126778434424</v>
      </c>
      <c r="BD52" s="22">
        <f t="shared" si="24"/>
        <v>1.3404825737265416</v>
      </c>
    </row>
    <row r="53" spans="2:56" x14ac:dyDescent="0.35">
      <c r="B53">
        <v>1029625.786</v>
      </c>
      <c r="C53">
        <v>16</v>
      </c>
      <c r="D53">
        <f t="shared" si="0"/>
        <v>0.13138025029360001</v>
      </c>
      <c r="E53">
        <f t="shared" si="1"/>
        <v>28.070478682179097</v>
      </c>
      <c r="F53" s="22">
        <f t="shared" si="2"/>
        <v>0.92165898617511521</v>
      </c>
      <c r="I53">
        <v>1165305.551</v>
      </c>
      <c r="J53">
        <v>22</v>
      </c>
      <c r="K53">
        <f t="shared" si="3"/>
        <v>0.1486929883076</v>
      </c>
      <c r="L53">
        <f t="shared" si="4"/>
        <v>29.252969178097302</v>
      </c>
      <c r="M53" s="22">
        <f t="shared" si="5"/>
        <v>0.45558086560364464</v>
      </c>
      <c r="P53">
        <v>3062174.15</v>
      </c>
      <c r="Q53">
        <v>12</v>
      </c>
      <c r="R53">
        <f t="shared" si="6"/>
        <v>0.39073342154000001</v>
      </c>
      <c r="S53">
        <f t="shared" si="7"/>
        <v>40.36763538458888</v>
      </c>
      <c r="T53" s="22">
        <f t="shared" si="25"/>
        <v>0.9252120277563608</v>
      </c>
      <c r="Z53" s="23"/>
      <c r="AE53">
        <v>2058874.8870000001</v>
      </c>
      <c r="AF53">
        <v>1</v>
      </c>
      <c r="AG53">
        <f t="shared" si="26"/>
        <v>0.26271243558120005</v>
      </c>
      <c r="AH53">
        <f t="shared" si="27"/>
        <v>35.364430383733996</v>
      </c>
      <c r="AI53" s="22">
        <f t="shared" si="28"/>
        <v>1.5151515151515151</v>
      </c>
      <c r="AS53">
        <v>2037282.902</v>
      </c>
      <c r="AT53">
        <v>1</v>
      </c>
      <c r="AU53">
        <f t="shared" si="29"/>
        <v>0.25995729829520003</v>
      </c>
      <c r="AV53">
        <f t="shared" si="30"/>
        <v>35.240370193274288</v>
      </c>
      <c r="AW53" s="22">
        <f t="shared" si="31"/>
        <v>0.99009900990099009</v>
      </c>
      <c r="AZ53">
        <v>1664907.8810000001</v>
      </c>
      <c r="BA53">
        <v>3</v>
      </c>
      <c r="BB53">
        <f t="shared" si="32"/>
        <v>0.21244224561560002</v>
      </c>
      <c r="BC53">
        <f t="shared" si="33"/>
        <v>32.947319306152963</v>
      </c>
      <c r="BD53" s="22">
        <f t="shared" si="24"/>
        <v>0.80428954423592491</v>
      </c>
    </row>
    <row r="54" spans="2:56" x14ac:dyDescent="0.35">
      <c r="B54">
        <v>1040026.046</v>
      </c>
      <c r="C54">
        <v>17</v>
      </c>
      <c r="D54">
        <f t="shared" si="0"/>
        <v>0.13270732346960001</v>
      </c>
      <c r="E54">
        <f t="shared" si="1"/>
        <v>28.16467562114579</v>
      </c>
      <c r="F54" s="22">
        <f t="shared" si="2"/>
        <v>0.97926267281105994</v>
      </c>
      <c r="I54">
        <v>1177076.314</v>
      </c>
      <c r="J54">
        <v>28</v>
      </c>
      <c r="K54">
        <f t="shared" si="3"/>
        <v>0.15019493766640002</v>
      </c>
      <c r="L54">
        <f t="shared" si="4"/>
        <v>29.35113423873501</v>
      </c>
      <c r="M54" s="22">
        <f t="shared" si="5"/>
        <v>0.57983019258645685</v>
      </c>
      <c r="P54">
        <v>3093105.202</v>
      </c>
      <c r="Q54">
        <v>9</v>
      </c>
      <c r="R54">
        <f t="shared" si="6"/>
        <v>0.39468022377520001</v>
      </c>
      <c r="S54">
        <f t="shared" si="7"/>
        <v>40.503098263453367</v>
      </c>
      <c r="T54" s="22">
        <f t="shared" si="25"/>
        <v>0.69390902081727057</v>
      </c>
      <c r="AE54">
        <v>2568358.6850000001</v>
      </c>
      <c r="AF54">
        <v>1</v>
      </c>
      <c r="AG54">
        <f t="shared" si="26"/>
        <v>0.32772256820599999</v>
      </c>
      <c r="AH54">
        <f t="shared" si="27"/>
        <v>38.069330585977397</v>
      </c>
      <c r="AI54" s="22">
        <f t="shared" si="28"/>
        <v>1.5151515151515151</v>
      </c>
      <c r="AS54">
        <v>2163914.878</v>
      </c>
      <c r="AT54">
        <v>1</v>
      </c>
      <c r="AU54">
        <f t="shared" si="29"/>
        <v>0.27611553843280001</v>
      </c>
      <c r="AV54">
        <f t="shared" si="30"/>
        <v>35.955892456799987</v>
      </c>
      <c r="AW54" s="22">
        <f t="shared" si="31"/>
        <v>0.99009900990099009</v>
      </c>
      <c r="AZ54">
        <v>1681725.132</v>
      </c>
      <c r="BA54">
        <v>1</v>
      </c>
      <c r="BB54">
        <f t="shared" si="32"/>
        <v>0.2145881268432</v>
      </c>
      <c r="BC54">
        <f t="shared" si="33"/>
        <v>33.057881606841747</v>
      </c>
      <c r="BD54" s="22">
        <f t="shared" si="24"/>
        <v>0.26809651474530832</v>
      </c>
    </row>
    <row r="55" spans="2:56" x14ac:dyDescent="0.35">
      <c r="B55">
        <v>1050531.3600000001</v>
      </c>
      <c r="C55">
        <v>7</v>
      </c>
      <c r="D55">
        <f t="shared" si="0"/>
        <v>0.13404780153600002</v>
      </c>
      <c r="E55">
        <f t="shared" si="1"/>
        <v>28.25918866740934</v>
      </c>
      <c r="F55" s="22">
        <f t="shared" si="2"/>
        <v>0.40322580645161288</v>
      </c>
      <c r="I55">
        <v>1188965.9739999999</v>
      </c>
      <c r="J55">
        <v>33</v>
      </c>
      <c r="K55">
        <f t="shared" si="3"/>
        <v>0.15171205828239998</v>
      </c>
      <c r="L55">
        <f t="shared" si="4"/>
        <v>29.449628718140509</v>
      </c>
      <c r="M55" s="22">
        <f t="shared" si="5"/>
        <v>0.68337129840546695</v>
      </c>
      <c r="P55">
        <v>3124348.6889999998</v>
      </c>
      <c r="Q55">
        <v>7</v>
      </c>
      <c r="R55">
        <f t="shared" si="6"/>
        <v>0.39866689271639999</v>
      </c>
      <c r="S55">
        <f t="shared" si="7"/>
        <v>40.639015719713683</v>
      </c>
      <c r="T55" s="22">
        <f t="shared" si="25"/>
        <v>0.53970701619121053</v>
      </c>
      <c r="Y55" t="s">
        <v>79</v>
      </c>
      <c r="Z55" s="23">
        <f>AVERAGE(Z2:Z49)</f>
        <v>24.973296348929647</v>
      </c>
      <c r="AE55">
        <v>4160699.3450000002</v>
      </c>
      <c r="AF55">
        <v>1</v>
      </c>
      <c r="AG55">
        <f t="shared" si="26"/>
        <v>0.53090523642200005</v>
      </c>
      <c r="AH55">
        <f t="shared" si="27"/>
        <v>44.710767672584502</v>
      </c>
      <c r="AI55" s="22">
        <f t="shared" si="28"/>
        <v>1.5151515151515151</v>
      </c>
      <c r="AS55">
        <v>2298417.9530000002</v>
      </c>
      <c r="AT55">
        <v>1</v>
      </c>
      <c r="AU55">
        <f t="shared" si="29"/>
        <v>0.29327813080280002</v>
      </c>
      <c r="AV55">
        <f t="shared" si="30"/>
        <v>36.685942715601925</v>
      </c>
      <c r="AW55" s="22">
        <f t="shared" si="31"/>
        <v>0.99009900990099009</v>
      </c>
      <c r="AZ55">
        <v>1698712.2549999999</v>
      </c>
      <c r="BA55">
        <v>1</v>
      </c>
      <c r="BB55">
        <f t="shared" si="32"/>
        <v>0.21675568373799997</v>
      </c>
      <c r="BC55">
        <f t="shared" si="33"/>
        <v>33.168814929819497</v>
      </c>
      <c r="BD55" s="22">
        <f t="shared" si="24"/>
        <v>0.26809651474530832</v>
      </c>
    </row>
    <row r="56" spans="2:56" x14ac:dyDescent="0.35">
      <c r="B56">
        <v>1061142.7879999999</v>
      </c>
      <c r="C56">
        <v>13</v>
      </c>
      <c r="D56">
        <f t="shared" si="0"/>
        <v>0.1354018197488</v>
      </c>
      <c r="E56">
        <f t="shared" si="1"/>
        <v>28.354018871380102</v>
      </c>
      <c r="F56" s="22">
        <f t="shared" si="2"/>
        <v>0.74884792626728114</v>
      </c>
      <c r="I56">
        <v>1200975.7309999999</v>
      </c>
      <c r="J56">
        <v>25</v>
      </c>
      <c r="K56">
        <f t="shared" si="3"/>
        <v>0.15324450327559999</v>
      </c>
      <c r="L56">
        <f t="shared" si="4"/>
        <v>29.548453713674032</v>
      </c>
      <c r="M56" s="22">
        <f t="shared" si="5"/>
        <v>0.51770552909505074</v>
      </c>
      <c r="P56">
        <v>3155907.7659999998</v>
      </c>
      <c r="Q56">
        <v>6</v>
      </c>
      <c r="R56">
        <f t="shared" si="6"/>
        <v>0.4026938309416</v>
      </c>
      <c r="S56">
        <f t="shared" si="7"/>
        <v>40.775389274885846</v>
      </c>
      <c r="T56" s="22">
        <f t="shared" si="25"/>
        <v>0.4626060138781804</v>
      </c>
      <c r="Y56" s="23"/>
      <c r="AE56">
        <v>4288058.9850000003</v>
      </c>
      <c r="AF56">
        <v>1</v>
      </c>
      <c r="AG56">
        <f t="shared" si="26"/>
        <v>0.5471563264860001</v>
      </c>
      <c r="AH56">
        <f t="shared" si="27"/>
        <v>45.162391588782143</v>
      </c>
      <c r="AI56" s="22">
        <f t="shared" si="28"/>
        <v>1.5151515151515151</v>
      </c>
      <c r="AS56">
        <v>2441281.3739999998</v>
      </c>
      <c r="AT56">
        <v>1</v>
      </c>
      <c r="AU56">
        <f t="shared" si="29"/>
        <v>0.31150750332239996</v>
      </c>
      <c r="AV56">
        <f t="shared" si="30"/>
        <v>37.430815951566409</v>
      </c>
      <c r="AW56" s="22">
        <f t="shared" si="31"/>
        <v>0.99009900990099009</v>
      </c>
      <c r="AZ56">
        <v>1715870.9639999999</v>
      </c>
      <c r="BA56">
        <v>1</v>
      </c>
      <c r="BB56">
        <f t="shared" si="32"/>
        <v>0.2189451350064</v>
      </c>
      <c r="BC56">
        <f t="shared" si="33"/>
        <v>33.280120507922348</v>
      </c>
      <c r="BD56" s="22">
        <f t="shared" si="24"/>
        <v>0.26809651474530832</v>
      </c>
    </row>
    <row r="57" spans="2:56" x14ac:dyDescent="0.35">
      <c r="B57">
        <v>1071861.402</v>
      </c>
      <c r="C57">
        <v>15</v>
      </c>
      <c r="D57">
        <f t="shared" si="0"/>
        <v>0.13676951489520001</v>
      </c>
      <c r="E57">
        <f t="shared" si="1"/>
        <v>28.449167298638415</v>
      </c>
      <c r="F57" s="22">
        <f t="shared" si="2"/>
        <v>0.86405529953917048</v>
      </c>
      <c r="I57">
        <v>1213106.7990000001</v>
      </c>
      <c r="J57">
        <v>28</v>
      </c>
      <c r="K57">
        <f t="shared" si="3"/>
        <v>0.1547924275524</v>
      </c>
      <c r="L57">
        <f t="shared" si="4"/>
        <v>29.647610341845109</v>
      </c>
      <c r="M57" s="22">
        <f t="shared" si="5"/>
        <v>0.57983019258645685</v>
      </c>
      <c r="P57">
        <v>3187785.6230000001</v>
      </c>
      <c r="Q57">
        <v>8</v>
      </c>
      <c r="R57">
        <f t="shared" si="6"/>
        <v>0.40676144549480003</v>
      </c>
      <c r="S57">
        <f t="shared" si="7"/>
        <v>40.912220469066249</v>
      </c>
      <c r="T57" s="22">
        <f t="shared" si="25"/>
        <v>0.61680801850424061</v>
      </c>
      <c r="Y57" s="23"/>
      <c r="AF57">
        <f>SUM(AF2:AF56)</f>
        <v>66</v>
      </c>
      <c r="AI57" s="22"/>
      <c r="AS57">
        <v>2465940.7820000001</v>
      </c>
      <c r="AT57">
        <v>1</v>
      </c>
      <c r="AU57">
        <f t="shared" si="29"/>
        <v>0.31465404378320005</v>
      </c>
      <c r="AV57">
        <f t="shared" si="30"/>
        <v>37.556423658812605</v>
      </c>
      <c r="AW57" s="22">
        <f t="shared" si="31"/>
        <v>0.99009900990099009</v>
      </c>
      <c r="AZ57">
        <v>1733202.9939999999</v>
      </c>
      <c r="BA57">
        <v>1</v>
      </c>
      <c r="BB57">
        <f t="shared" si="32"/>
        <v>0.22115670203440002</v>
      </c>
      <c r="BC57">
        <f t="shared" si="33"/>
        <v>33.391799602044472</v>
      </c>
      <c r="BD57" s="22">
        <f t="shared" si="24"/>
        <v>0.26809651474530832</v>
      </c>
    </row>
    <row r="58" spans="2:56" x14ac:dyDescent="0.35">
      <c r="B58">
        <v>1082688.2849999999</v>
      </c>
      <c r="C58">
        <v>9</v>
      </c>
      <c r="D58">
        <f t="shared" si="0"/>
        <v>0.138151025166</v>
      </c>
      <c r="E58">
        <f t="shared" si="1"/>
        <v>28.544635019824288</v>
      </c>
      <c r="F58" s="22">
        <f t="shared" si="2"/>
        <v>0.51843317972350234</v>
      </c>
      <c r="I58">
        <v>1225360.4029999999</v>
      </c>
      <c r="J58">
        <v>25</v>
      </c>
      <c r="K58">
        <f t="shared" si="3"/>
        <v>0.15635598742279999</v>
      </c>
      <c r="L58">
        <f t="shared" si="4"/>
        <v>29.74709971254547</v>
      </c>
      <c r="M58" s="22">
        <f t="shared" si="5"/>
        <v>0.51770552909505074</v>
      </c>
      <c r="P58">
        <v>3219985.477</v>
      </c>
      <c r="Q58">
        <v>11</v>
      </c>
      <c r="R58">
        <f t="shared" si="6"/>
        <v>0.41087014686520001</v>
      </c>
      <c r="S58">
        <f t="shared" si="7"/>
        <v>41.04951082513643</v>
      </c>
      <c r="T58" s="22">
        <f t="shared" si="25"/>
        <v>0.84811102544333072</v>
      </c>
      <c r="Y58" s="23"/>
      <c r="AE58" t="s">
        <v>5</v>
      </c>
      <c r="AF58" s="24">
        <f>AF57/0.000007266</f>
        <v>9083402.1469859611</v>
      </c>
      <c r="AI58" s="22"/>
      <c r="AS58">
        <v>2645673.7050000001</v>
      </c>
      <c r="AT58">
        <v>1</v>
      </c>
      <c r="AU58">
        <f t="shared" si="29"/>
        <v>0.33758796475800001</v>
      </c>
      <c r="AV58">
        <f t="shared" si="30"/>
        <v>38.447559302308036</v>
      </c>
      <c r="AW58" s="22">
        <f t="shared" si="31"/>
        <v>0.99009900990099009</v>
      </c>
      <c r="AZ58">
        <v>1750710.095</v>
      </c>
      <c r="BA58">
        <v>1</v>
      </c>
      <c r="BB58">
        <f t="shared" si="32"/>
        <v>0.22339060812200001</v>
      </c>
      <c r="BC58">
        <f t="shared" si="33"/>
        <v>33.503853460969239</v>
      </c>
      <c r="BD58" s="22">
        <f t="shared" si="24"/>
        <v>0.26809651474530832</v>
      </c>
    </row>
    <row r="59" spans="2:56" x14ac:dyDescent="0.35">
      <c r="B59">
        <v>1093624.53</v>
      </c>
      <c r="C59">
        <v>12</v>
      </c>
      <c r="D59">
        <f t="shared" si="0"/>
        <v>0.13954649002799999</v>
      </c>
      <c r="E59">
        <f t="shared" si="1"/>
        <v>28.640423100914905</v>
      </c>
      <c r="F59" s="22">
        <f t="shared" si="2"/>
        <v>0.69124423963133641</v>
      </c>
      <c r="I59">
        <v>1237737.781</v>
      </c>
      <c r="J59">
        <v>22</v>
      </c>
      <c r="K59">
        <f t="shared" si="3"/>
        <v>0.15793534085560001</v>
      </c>
      <c r="L59">
        <f t="shared" si="4"/>
        <v>29.846922944484568</v>
      </c>
      <c r="M59" s="22">
        <f t="shared" si="5"/>
        <v>0.45558086560364464</v>
      </c>
      <c r="P59">
        <v>3252510.5830000001</v>
      </c>
      <c r="Q59">
        <v>14</v>
      </c>
      <c r="R59">
        <f t="shared" si="6"/>
        <v>0.41502035039080004</v>
      </c>
      <c r="S59">
        <f t="shared" si="7"/>
        <v>41.187261894582484</v>
      </c>
      <c r="T59" s="22">
        <f t="shared" si="25"/>
        <v>1.0794140323824211</v>
      </c>
      <c r="Y59" s="23"/>
      <c r="AF59" t="s">
        <v>81</v>
      </c>
      <c r="AG59" s="23">
        <f>AVERAGE(AG2:AG56)</f>
        <v>0.11382678307520801</v>
      </c>
      <c r="AS59">
        <v>2896139.85</v>
      </c>
      <c r="AT59">
        <v>1</v>
      </c>
      <c r="AU59">
        <f t="shared" si="29"/>
        <v>0.36954744486000002</v>
      </c>
      <c r="AV59">
        <f t="shared" si="30"/>
        <v>39.624444937021323</v>
      </c>
      <c r="AW59" s="22">
        <f t="shared" si="31"/>
        <v>0.99009900990099009</v>
      </c>
      <c r="AZ59">
        <v>1768394.0360000001</v>
      </c>
      <c r="BA59">
        <v>5</v>
      </c>
      <c r="BB59">
        <f t="shared" si="32"/>
        <v>0.22564707899360001</v>
      </c>
      <c r="BC59">
        <f t="shared" si="33"/>
        <v>33.616283346147071</v>
      </c>
      <c r="BD59" s="22">
        <f t="shared" si="24"/>
        <v>1.3404825737265416</v>
      </c>
    </row>
    <row r="60" spans="2:56" x14ac:dyDescent="0.35">
      <c r="B60">
        <v>1104671.243</v>
      </c>
      <c r="C60">
        <v>11</v>
      </c>
      <c r="D60">
        <f t="shared" si="0"/>
        <v>0.1409560506068</v>
      </c>
      <c r="E60">
        <f t="shared" si="1"/>
        <v>28.736532628566085</v>
      </c>
      <c r="F60" s="22">
        <f t="shared" si="2"/>
        <v>0.63364055299539168</v>
      </c>
      <c r="I60">
        <v>1250240.183</v>
      </c>
      <c r="J60">
        <v>26</v>
      </c>
      <c r="K60">
        <f t="shared" si="3"/>
        <v>0.15953064735080003</v>
      </c>
      <c r="L60">
        <f t="shared" si="4"/>
        <v>29.94708115605096</v>
      </c>
      <c r="M60" s="22">
        <f t="shared" si="5"/>
        <v>0.53841375025885274</v>
      </c>
      <c r="P60">
        <v>3285364.2250000001</v>
      </c>
      <c r="Q60">
        <v>6</v>
      </c>
      <c r="R60">
        <f t="shared" si="6"/>
        <v>0.41921247511000004</v>
      </c>
      <c r="S60">
        <f t="shared" si="7"/>
        <v>41.325475217620109</v>
      </c>
      <c r="T60" s="22">
        <f t="shared" si="25"/>
        <v>0.4626060138781804</v>
      </c>
      <c r="AH60" s="23"/>
      <c r="AS60">
        <v>3686165.747</v>
      </c>
      <c r="AT60">
        <v>1</v>
      </c>
      <c r="AU60">
        <f t="shared" si="29"/>
        <v>0.4703547493172</v>
      </c>
      <c r="AV60">
        <f t="shared" si="30"/>
        <v>42.941937439458869</v>
      </c>
      <c r="AW60" s="22">
        <f t="shared" si="31"/>
        <v>0.99009900990099009</v>
      </c>
      <c r="AZ60">
        <v>1786256.602</v>
      </c>
      <c r="BA60">
        <v>2</v>
      </c>
      <c r="BB60">
        <f t="shared" si="32"/>
        <v>0.22792634241519999</v>
      </c>
      <c r="BC60">
        <f t="shared" si="33"/>
        <v>33.72909051142296</v>
      </c>
      <c r="BD60" s="22">
        <f t="shared" si="24"/>
        <v>0.53619302949061665</v>
      </c>
    </row>
    <row r="61" spans="2:56" x14ac:dyDescent="0.35">
      <c r="B61">
        <v>1115829.5379999999</v>
      </c>
      <c r="C61">
        <v>6</v>
      </c>
      <c r="D61">
        <f t="shared" si="0"/>
        <v>0.14237984904879999</v>
      </c>
      <c r="E61">
        <f t="shared" si="1"/>
        <v>28.832964665529246</v>
      </c>
      <c r="F61" s="22">
        <f t="shared" si="2"/>
        <v>0.34562211981566821</v>
      </c>
      <c r="I61">
        <v>1262868.871</v>
      </c>
      <c r="J61">
        <v>40</v>
      </c>
      <c r="K61">
        <f t="shared" si="3"/>
        <v>0.16114206793960001</v>
      </c>
      <c r="L61">
        <f t="shared" si="4"/>
        <v>30.047575464458454</v>
      </c>
      <c r="M61" s="22">
        <f t="shared" si="5"/>
        <v>0.82832884655208117</v>
      </c>
      <c r="P61">
        <v>3318549.7230000002</v>
      </c>
      <c r="Q61">
        <v>9</v>
      </c>
      <c r="R61">
        <f t="shared" si="6"/>
        <v>0.42344694465480004</v>
      </c>
      <c r="S61">
        <f t="shared" si="7"/>
        <v>41.464152351529449</v>
      </c>
      <c r="T61" s="22">
        <f t="shared" si="25"/>
        <v>0.69390902081727057</v>
      </c>
      <c r="AS61">
        <v>3994784.0060000001</v>
      </c>
      <c r="AT61">
        <v>1</v>
      </c>
      <c r="AU61">
        <f t="shared" si="29"/>
        <v>0.50973443916560002</v>
      </c>
      <c r="AV61">
        <f t="shared" si="30"/>
        <v>44.108380866634846</v>
      </c>
      <c r="AW61" s="22">
        <f t="shared" si="31"/>
        <v>0.99009900990099009</v>
      </c>
      <c r="AZ61">
        <v>1804299.598</v>
      </c>
      <c r="BA61">
        <v>4</v>
      </c>
      <c r="BB61">
        <f t="shared" si="32"/>
        <v>0.23022862870480001</v>
      </c>
      <c r="BC61">
        <f t="shared" si="33"/>
        <v>33.842276227323879</v>
      </c>
      <c r="BD61" s="22">
        <f t="shared" si="24"/>
        <v>1.0723860589812333</v>
      </c>
    </row>
    <row r="62" spans="2:56" x14ac:dyDescent="0.35">
      <c r="B62">
        <v>1127100.5430000001</v>
      </c>
      <c r="C62">
        <v>6</v>
      </c>
      <c r="D62">
        <f t="shared" si="0"/>
        <v>0.14381802928680001</v>
      </c>
      <c r="E62">
        <f t="shared" si="1"/>
        <v>28.929720301947167</v>
      </c>
      <c r="F62" s="22">
        <f t="shared" si="2"/>
        <v>0.34562211981566821</v>
      </c>
      <c r="I62">
        <v>1275625.1229999999</v>
      </c>
      <c r="J62">
        <v>25</v>
      </c>
      <c r="K62">
        <f t="shared" si="3"/>
        <v>0.16276976569479998</v>
      </c>
      <c r="L62">
        <f t="shared" si="4"/>
        <v>30.148407016431527</v>
      </c>
      <c r="M62" s="22">
        <f t="shared" si="5"/>
        <v>0.51770552909505074</v>
      </c>
      <c r="P62">
        <v>3352070.4270000001</v>
      </c>
      <c r="Q62">
        <v>8</v>
      </c>
      <c r="R62">
        <f t="shared" si="6"/>
        <v>0.42772418648520005</v>
      </c>
      <c r="S62">
        <f t="shared" si="7"/>
        <v>41.603294844068586</v>
      </c>
      <c r="T62" s="22">
        <f t="shared" si="25"/>
        <v>0.61680801850424061</v>
      </c>
      <c r="AS62">
        <v>4243088.9359999998</v>
      </c>
      <c r="AT62">
        <v>1</v>
      </c>
      <c r="AU62">
        <f t="shared" si="29"/>
        <v>0.54141814823360002</v>
      </c>
      <c r="AV62">
        <f t="shared" si="30"/>
        <v>45.003959661645489</v>
      </c>
      <c r="AW62" s="22">
        <f t="shared" si="31"/>
        <v>0.99009900990099009</v>
      </c>
      <c r="AZ62">
        <v>1822524.8459999999</v>
      </c>
      <c r="BA62">
        <v>1</v>
      </c>
      <c r="BB62">
        <f t="shared" si="32"/>
        <v>0.23255417034959999</v>
      </c>
      <c r="BC62">
        <f t="shared" si="33"/>
        <v>33.955841760897982</v>
      </c>
      <c r="BD62" s="22">
        <f t="shared" si="24"/>
        <v>0.26809651474530832</v>
      </c>
    </row>
    <row r="63" spans="2:56" x14ac:dyDescent="0.35">
      <c r="B63">
        <v>1138485.3970000001</v>
      </c>
      <c r="C63">
        <v>11</v>
      </c>
      <c r="D63">
        <f t="shared" si="0"/>
        <v>0.14527073665720003</v>
      </c>
      <c r="E63">
        <f t="shared" si="1"/>
        <v>29.026800628115804</v>
      </c>
      <c r="F63" s="22">
        <f t="shared" si="2"/>
        <v>0.63364055299539168</v>
      </c>
      <c r="I63">
        <v>1288510.2250000001</v>
      </c>
      <c r="J63">
        <v>17</v>
      </c>
      <c r="K63">
        <f t="shared" si="3"/>
        <v>0.16441390471</v>
      </c>
      <c r="L63">
        <f t="shared" si="4"/>
        <v>30.249576923749625</v>
      </c>
      <c r="M63" s="22">
        <f t="shared" si="5"/>
        <v>0.35203975978463448</v>
      </c>
      <c r="P63">
        <v>3385929.7239999999</v>
      </c>
      <c r="Q63">
        <v>9</v>
      </c>
      <c r="R63">
        <f t="shared" si="6"/>
        <v>0.43204463278240002</v>
      </c>
      <c r="S63">
        <f t="shared" si="7"/>
        <v>41.742904261355193</v>
      </c>
      <c r="T63" s="22">
        <f t="shared" si="25"/>
        <v>0.69390902081727057</v>
      </c>
      <c r="AG63" t="s">
        <v>82</v>
      </c>
      <c r="AH63" s="23">
        <f>AVERAGE(AH2:AH56)</f>
        <v>25.269074374078759</v>
      </c>
      <c r="AT63">
        <f>SUM(AT2:AT62)</f>
        <v>101</v>
      </c>
      <c r="AW63" s="22"/>
      <c r="AZ63">
        <v>1840934.1880000001</v>
      </c>
      <c r="BA63">
        <v>1</v>
      </c>
      <c r="BB63">
        <f t="shared" si="32"/>
        <v>0.23490320238880003</v>
      </c>
      <c r="BC63">
        <f t="shared" si="33"/>
        <v>34.069788393356248</v>
      </c>
      <c r="BD63" s="22">
        <f t="shared" si="24"/>
        <v>0.26809651474530832</v>
      </c>
    </row>
    <row r="64" spans="2:56" x14ac:dyDescent="0.35">
      <c r="B64">
        <v>1149985.25</v>
      </c>
      <c r="C64">
        <v>4</v>
      </c>
      <c r="D64">
        <f t="shared" si="0"/>
        <v>0.14673811789999999</v>
      </c>
      <c r="E64">
        <f t="shared" si="1"/>
        <v>29.124206733638704</v>
      </c>
      <c r="F64" s="22">
        <f t="shared" si="2"/>
        <v>0.2304147465437788</v>
      </c>
      <c r="I64">
        <v>1301525.48</v>
      </c>
      <c r="J64">
        <v>28</v>
      </c>
      <c r="K64">
        <f t="shared" si="3"/>
        <v>0.166074651248</v>
      </c>
      <c r="L64">
        <f t="shared" si="4"/>
        <v>30.351086333491917</v>
      </c>
      <c r="M64" s="22">
        <f t="shared" si="5"/>
        <v>0.57983019258645685</v>
      </c>
      <c r="P64">
        <v>3420131.034</v>
      </c>
      <c r="Q64">
        <v>12</v>
      </c>
      <c r="R64">
        <f t="shared" si="6"/>
        <v>0.43640871993840002</v>
      </c>
      <c r="S64">
        <f t="shared" si="7"/>
        <v>41.882982169724748</v>
      </c>
      <c r="T64" s="22">
        <f t="shared" si="25"/>
        <v>0.9252120277563608</v>
      </c>
      <c r="AG64" s="23"/>
      <c r="AS64" t="s">
        <v>5</v>
      </c>
      <c r="AT64" s="24">
        <f>AT63/0.000007266</f>
        <v>13900357.830993669</v>
      </c>
      <c r="AW64" s="22"/>
      <c r="AZ64">
        <v>1859529.483</v>
      </c>
      <c r="BA64">
        <v>2</v>
      </c>
      <c r="BB64">
        <f t="shared" si="32"/>
        <v>0.23727596203080001</v>
      </c>
      <c r="BC64">
        <f t="shared" si="33"/>
        <v>34.18411740023469</v>
      </c>
      <c r="BD64" s="22">
        <f t="shared" si="24"/>
        <v>0.53619302949061665</v>
      </c>
    </row>
    <row r="65" spans="2:56" x14ac:dyDescent="0.35">
      <c r="B65">
        <v>1161601.2620000001</v>
      </c>
      <c r="C65">
        <v>13</v>
      </c>
      <c r="D65">
        <f t="shared" si="0"/>
        <v>0.1482203210312</v>
      </c>
      <c r="E65">
        <f t="shared" si="1"/>
        <v>29.221939698222155</v>
      </c>
      <c r="F65" s="22">
        <f t="shared" si="2"/>
        <v>0.74884792626728114</v>
      </c>
      <c r="I65">
        <v>1314672.202</v>
      </c>
      <c r="J65">
        <v>21</v>
      </c>
      <c r="K65">
        <f t="shared" si="3"/>
        <v>0.16775217297520001</v>
      </c>
      <c r="L65">
        <f t="shared" si="4"/>
        <v>30.452936379664067</v>
      </c>
      <c r="M65" s="22">
        <f t="shared" si="5"/>
        <v>0.43487264443984264</v>
      </c>
      <c r="P65">
        <v>3454677.8130000001</v>
      </c>
      <c r="Q65">
        <v>6</v>
      </c>
      <c r="R65">
        <f t="shared" si="6"/>
        <v>0.4408168889388</v>
      </c>
      <c r="S65">
        <f t="shared" si="7"/>
        <v>42.023530146677508</v>
      </c>
      <c r="T65" s="22">
        <f t="shared" si="25"/>
        <v>0.4626060138781804</v>
      </c>
      <c r="AG65" s="23"/>
      <c r="AT65" t="s">
        <v>80</v>
      </c>
      <c r="AU65" s="23">
        <f>AVERAGE(AU2:AU62)</f>
        <v>0.12250856873868655</v>
      </c>
      <c r="AZ65">
        <v>1878312.6089999999</v>
      </c>
      <c r="BA65">
        <v>2</v>
      </c>
      <c r="BB65">
        <f t="shared" si="32"/>
        <v>0.23967268890839999</v>
      </c>
      <c r="BC65">
        <f t="shared" si="33"/>
        <v>34.298830062768317</v>
      </c>
      <c r="BD65" s="22">
        <f t="shared" si="24"/>
        <v>0.53619302949061665</v>
      </c>
    </row>
    <row r="66" spans="2:56" x14ac:dyDescent="0.35">
      <c r="B66">
        <v>1173334.6089999999</v>
      </c>
      <c r="C66">
        <v>6</v>
      </c>
      <c r="D66">
        <f t="shared" ref="D66:D129" si="34">(0.0000000001276*B66)*1000</f>
        <v>0.14971749610839999</v>
      </c>
      <c r="E66">
        <f t="shared" ref="E66:E129" si="35">(1.9108*D66/11350000000000000)^(1/3)*10000000</f>
        <v>29.320000641139966</v>
      </c>
      <c r="F66" s="22">
        <f t="shared" ref="F66:F129" si="36">(C66*100)/1736</f>
        <v>0.34562211981566821</v>
      </c>
      <c r="I66">
        <v>1327951.719</v>
      </c>
      <c r="J66">
        <v>23</v>
      </c>
      <c r="K66">
        <f t="shared" ref="K66:K129" si="37">(0.0000000001276*I66)*1000</f>
        <v>0.16944663934439999</v>
      </c>
      <c r="L66">
        <f t="shared" ref="L66:L129" si="38">(1.9108*K66/11350000000000000)^(1/3)*10000000</f>
        <v>30.555128205760091</v>
      </c>
      <c r="M66" s="22">
        <f t="shared" ref="M66:M129" si="39">(J66*100)/4829</f>
        <v>0.47628908676744669</v>
      </c>
      <c r="P66">
        <v>3489573.548</v>
      </c>
      <c r="Q66">
        <v>10</v>
      </c>
      <c r="R66">
        <f t="shared" ref="R66:R129" si="40">(0.0000000001276*P66)*1000</f>
        <v>0.44526958472480005</v>
      </c>
      <c r="S66">
        <f t="shared" ref="S66:S129" si="41">(1.9108*R66/11350000000000000)^(1/3)*10000000</f>
        <v>42.16454975915569</v>
      </c>
      <c r="T66" s="22">
        <f t="shared" ref="T66:T97" si="42">(Q66*100)/1297</f>
        <v>0.77101002313030065</v>
      </c>
      <c r="AG66" s="23"/>
      <c r="AV66" s="23"/>
      <c r="AZ66">
        <v>1897285.4639999999</v>
      </c>
      <c r="BA66">
        <v>1</v>
      </c>
      <c r="BB66">
        <f t="shared" ref="BB66:BB97" si="43">(0.0000000001276*AZ66)*1000</f>
        <v>0.24209362520639999</v>
      </c>
      <c r="BC66">
        <f t="shared" ref="BC66:BC97" si="44">(1.9108*BB66/11350000000000000)^(1/3)*10000000</f>
        <v>34.413927672759613</v>
      </c>
      <c r="BD66" s="22">
        <f t="shared" si="24"/>
        <v>0.26809651474530832</v>
      </c>
    </row>
    <row r="67" spans="2:56" x14ac:dyDescent="0.35">
      <c r="B67">
        <v>1185186.473</v>
      </c>
      <c r="C67">
        <v>9</v>
      </c>
      <c r="D67">
        <f t="shared" si="34"/>
        <v>0.15122979395479999</v>
      </c>
      <c r="E67">
        <f t="shared" si="35"/>
        <v>29.418390636333395</v>
      </c>
      <c r="F67" s="22">
        <f t="shared" si="36"/>
        <v>0.51843317972350234</v>
      </c>
      <c r="I67">
        <v>1341365.3729999999</v>
      </c>
      <c r="J67">
        <v>34</v>
      </c>
      <c r="K67">
        <f t="shared" si="37"/>
        <v>0.17115822159479999</v>
      </c>
      <c r="L67">
        <f t="shared" si="38"/>
        <v>30.657662963567034</v>
      </c>
      <c r="M67" s="22">
        <f t="shared" si="39"/>
        <v>0.70407951956926895</v>
      </c>
      <c r="P67">
        <v>3524821.7659999998</v>
      </c>
      <c r="Q67">
        <v>8</v>
      </c>
      <c r="R67">
        <f t="shared" si="40"/>
        <v>0.44976725734159995</v>
      </c>
      <c r="S67">
        <f t="shared" si="41"/>
        <v>42.306042598683369</v>
      </c>
      <c r="T67" s="22">
        <f t="shared" si="42"/>
        <v>0.61680801850424061</v>
      </c>
      <c r="AG67" s="23"/>
      <c r="AZ67">
        <v>1916449.963</v>
      </c>
      <c r="BA67">
        <v>2</v>
      </c>
      <c r="BB67">
        <f t="shared" si="43"/>
        <v>0.24453901527880004</v>
      </c>
      <c r="BC67">
        <f t="shared" si="44"/>
        <v>34.529411513215656</v>
      </c>
      <c r="BD67" s="22">
        <f t="shared" ref="BD67:BD130" si="45">(BA67*100)/373</f>
        <v>0.53619302949061665</v>
      </c>
    </row>
    <row r="68" spans="2:56" x14ac:dyDescent="0.35">
      <c r="B68">
        <v>1197158.054</v>
      </c>
      <c r="C68">
        <v>9</v>
      </c>
      <c r="D68">
        <f t="shared" si="34"/>
        <v>0.15275736769039999</v>
      </c>
      <c r="E68">
        <f t="shared" si="35"/>
        <v>29.517110811690202</v>
      </c>
      <c r="F68" s="22">
        <f t="shared" si="36"/>
        <v>0.51843317972350234</v>
      </c>
      <c r="I68">
        <v>1354914.5179999999</v>
      </c>
      <c r="J68">
        <v>21</v>
      </c>
      <c r="K68">
        <f t="shared" si="37"/>
        <v>0.17288709249680001</v>
      </c>
      <c r="L68">
        <f t="shared" si="38"/>
        <v>30.76054179686739</v>
      </c>
      <c r="M68" s="22">
        <f t="shared" si="39"/>
        <v>0.43487264443984264</v>
      </c>
      <c r="P68">
        <v>3560426.0260000001</v>
      </c>
      <c r="Q68">
        <v>10</v>
      </c>
      <c r="R68">
        <f t="shared" si="40"/>
        <v>0.45431036091760002</v>
      </c>
      <c r="S68">
        <f t="shared" si="41"/>
        <v>42.448010247538221</v>
      </c>
      <c r="T68" s="22">
        <f t="shared" si="42"/>
        <v>0.77101002313030065</v>
      </c>
      <c r="AZ68">
        <v>1935808.044</v>
      </c>
      <c r="BA68">
        <v>3</v>
      </c>
      <c r="BB68">
        <f t="shared" si="43"/>
        <v>0.24700910641439999</v>
      </c>
      <c r="BC68">
        <f t="shared" si="44"/>
        <v>34.645282893438377</v>
      </c>
      <c r="BD68" s="22">
        <f t="shared" si="45"/>
        <v>0.80428954423592491</v>
      </c>
    </row>
    <row r="69" spans="2:56" x14ac:dyDescent="0.35">
      <c r="B69">
        <v>1209250.5589999999</v>
      </c>
      <c r="C69">
        <v>7</v>
      </c>
      <c r="D69">
        <f t="shared" si="34"/>
        <v>0.15430037132839997</v>
      </c>
      <c r="E69">
        <f t="shared" si="35"/>
        <v>29.616162256602042</v>
      </c>
      <c r="F69" s="22">
        <f t="shared" si="36"/>
        <v>0.40322580645161288</v>
      </c>
      <c r="I69">
        <v>1368600.523</v>
      </c>
      <c r="J69">
        <v>27</v>
      </c>
      <c r="K69">
        <f t="shared" si="37"/>
        <v>0.17463342673480003</v>
      </c>
      <c r="L69">
        <f t="shared" si="38"/>
        <v>30.863765863368968</v>
      </c>
      <c r="M69" s="22">
        <f t="shared" si="39"/>
        <v>0.55912197142265474</v>
      </c>
      <c r="P69">
        <v>3596389.9249999998</v>
      </c>
      <c r="Q69">
        <v>4</v>
      </c>
      <c r="R69">
        <f t="shared" si="40"/>
        <v>0.45889935442999996</v>
      </c>
      <c r="S69">
        <f t="shared" si="41"/>
        <v>42.590454301516594</v>
      </c>
      <c r="T69" s="22">
        <f t="shared" si="42"/>
        <v>0.3084040092521203</v>
      </c>
      <c r="AU69" t="s">
        <v>79</v>
      </c>
      <c r="AV69" s="23">
        <f>AVERAGE(AV2:AV62)</f>
        <v>25.173475287221724</v>
      </c>
      <c r="AZ69">
        <v>1955361.66</v>
      </c>
      <c r="BA69">
        <v>2</v>
      </c>
      <c r="BB69">
        <f t="shared" si="43"/>
        <v>0.249504147816</v>
      </c>
      <c r="BC69">
        <f t="shared" si="44"/>
        <v>34.76154309974438</v>
      </c>
      <c r="BD69" s="22">
        <f t="shared" si="45"/>
        <v>0.53619302949061665</v>
      </c>
    </row>
    <row r="70" spans="2:56" x14ac:dyDescent="0.35">
      <c r="B70">
        <v>1221465.2120000001</v>
      </c>
      <c r="C70">
        <v>11</v>
      </c>
      <c r="D70">
        <f t="shared" si="34"/>
        <v>0.15585896105120001</v>
      </c>
      <c r="E70">
        <f t="shared" si="35"/>
        <v>29.715546103477596</v>
      </c>
      <c r="F70" s="22">
        <f t="shared" si="36"/>
        <v>0.63364055299539168</v>
      </c>
      <c r="I70">
        <v>1382424.7709999999</v>
      </c>
      <c r="J70">
        <v>23</v>
      </c>
      <c r="K70">
        <f t="shared" si="37"/>
        <v>0.17639740077960001</v>
      </c>
      <c r="L70">
        <f t="shared" si="38"/>
        <v>30.967336325885206</v>
      </c>
      <c r="M70" s="22">
        <f t="shared" si="39"/>
        <v>0.47628908676744669</v>
      </c>
      <c r="P70">
        <v>3632717.0959999999</v>
      </c>
      <c r="Q70">
        <v>8</v>
      </c>
      <c r="R70">
        <f t="shared" si="40"/>
        <v>0.46353470144960002</v>
      </c>
      <c r="S70">
        <f t="shared" si="41"/>
        <v>42.733376360413985</v>
      </c>
      <c r="T70" s="22">
        <f t="shared" si="42"/>
        <v>0.61680801850424061</v>
      </c>
      <c r="AZ70">
        <v>1975112.7879999999</v>
      </c>
      <c r="BA70">
        <v>1</v>
      </c>
      <c r="BB70">
        <f t="shared" si="43"/>
        <v>0.25202439174880004</v>
      </c>
      <c r="BC70">
        <f t="shared" si="44"/>
        <v>34.878193448199802</v>
      </c>
      <c r="BD70" s="22">
        <f t="shared" si="45"/>
        <v>0.26809651474530832</v>
      </c>
    </row>
    <row r="71" spans="2:56" x14ac:dyDescent="0.35">
      <c r="B71">
        <v>1233803.2439999999</v>
      </c>
      <c r="C71">
        <v>7</v>
      </c>
      <c r="D71">
        <f t="shared" si="34"/>
        <v>0.1574332939344</v>
      </c>
      <c r="E71">
        <f t="shared" si="35"/>
        <v>29.815263444906137</v>
      </c>
      <c r="F71" s="22">
        <f t="shared" si="36"/>
        <v>0.40322580645161288</v>
      </c>
      <c r="I71">
        <v>1396388.6569999999</v>
      </c>
      <c r="J71">
        <v>25</v>
      </c>
      <c r="K71">
        <f t="shared" si="37"/>
        <v>0.17817919263319998</v>
      </c>
      <c r="L71">
        <f t="shared" si="38"/>
        <v>31.071254336436169</v>
      </c>
      <c r="M71" s="22">
        <f t="shared" si="39"/>
        <v>0.51770552909505074</v>
      </c>
      <c r="P71">
        <v>3669411.2080000001</v>
      </c>
      <c r="Q71">
        <v>11</v>
      </c>
      <c r="R71">
        <f t="shared" si="40"/>
        <v>0.46821687014080005</v>
      </c>
      <c r="S71">
        <f t="shared" si="41"/>
        <v>42.876778026657071</v>
      </c>
      <c r="T71" s="22">
        <f t="shared" si="42"/>
        <v>0.84811102544333072</v>
      </c>
      <c r="AZ71">
        <v>1995063.422</v>
      </c>
      <c r="BA71">
        <v>1</v>
      </c>
      <c r="BB71">
        <f t="shared" si="43"/>
        <v>0.25457009264719999</v>
      </c>
      <c r="BC71">
        <f t="shared" si="44"/>
        <v>34.99523524169841</v>
      </c>
      <c r="BD71" s="22">
        <f t="shared" si="45"/>
        <v>0.26809651474530832</v>
      </c>
    </row>
    <row r="72" spans="2:56" x14ac:dyDescent="0.35">
      <c r="B72">
        <v>1246265.9029999999</v>
      </c>
      <c r="C72">
        <v>13</v>
      </c>
      <c r="D72">
        <f t="shared" si="34"/>
        <v>0.1590235292228</v>
      </c>
      <c r="E72">
        <f t="shared" si="35"/>
        <v>29.915315414131303</v>
      </c>
      <c r="F72" s="22">
        <f t="shared" si="36"/>
        <v>0.74884792626728114</v>
      </c>
      <c r="I72">
        <v>1410493.5930000001</v>
      </c>
      <c r="J72">
        <v>31</v>
      </c>
      <c r="K72">
        <f t="shared" si="37"/>
        <v>0.17997898246680002</v>
      </c>
      <c r="L72">
        <f t="shared" si="38"/>
        <v>31.175521072548268</v>
      </c>
      <c r="M72" s="22">
        <f t="shared" si="39"/>
        <v>0.64195485607786296</v>
      </c>
      <c r="P72">
        <v>3706475.9679999999</v>
      </c>
      <c r="Q72">
        <v>8</v>
      </c>
      <c r="R72">
        <f t="shared" si="40"/>
        <v>0.47294633351679999</v>
      </c>
      <c r="S72">
        <f t="shared" si="41"/>
        <v>43.020660911717066</v>
      </c>
      <c r="T72" s="22">
        <f t="shared" si="42"/>
        <v>0.61680801850424061</v>
      </c>
      <c r="AZ72">
        <v>2015215.578</v>
      </c>
      <c r="BA72">
        <v>1</v>
      </c>
      <c r="BB72">
        <f t="shared" si="43"/>
        <v>0.25714150775279998</v>
      </c>
      <c r="BC72">
        <f t="shared" si="44"/>
        <v>35.112669798426893</v>
      </c>
      <c r="BD72" s="22">
        <f t="shared" si="45"/>
        <v>0.26809651474530832</v>
      </c>
    </row>
    <row r="73" spans="2:56" x14ac:dyDescent="0.35">
      <c r="B73">
        <v>1258854.4469999999</v>
      </c>
      <c r="C73">
        <v>9</v>
      </c>
      <c r="D73">
        <f t="shared" si="34"/>
        <v>0.1606298274372</v>
      </c>
      <c r="E73">
        <f t="shared" si="35"/>
        <v>30.015703127205178</v>
      </c>
      <c r="F73" s="22">
        <f t="shared" si="36"/>
        <v>0.51843317972350234</v>
      </c>
      <c r="I73">
        <v>1424741.003</v>
      </c>
      <c r="J73">
        <v>22</v>
      </c>
      <c r="K73">
        <f t="shared" si="37"/>
        <v>0.18179695198280002</v>
      </c>
      <c r="L73">
        <f t="shared" si="38"/>
        <v>31.280137698916185</v>
      </c>
      <c r="M73" s="22">
        <f t="shared" si="39"/>
        <v>0.45558086560364464</v>
      </c>
      <c r="P73">
        <v>3743915.1189999999</v>
      </c>
      <c r="Q73">
        <v>6</v>
      </c>
      <c r="R73">
        <f t="shared" si="40"/>
        <v>0.47772356918440001</v>
      </c>
      <c r="S73">
        <f t="shared" si="41"/>
        <v>43.165026626881065</v>
      </c>
      <c r="T73" s="22">
        <f t="shared" si="42"/>
        <v>0.4626060138781804</v>
      </c>
      <c r="AZ73">
        <v>2035571.291</v>
      </c>
      <c r="BA73">
        <v>2</v>
      </c>
      <c r="BB73">
        <f t="shared" si="43"/>
        <v>0.2597388967316</v>
      </c>
      <c r="BC73">
        <f t="shared" si="44"/>
        <v>35.230498433036395</v>
      </c>
      <c r="BD73" s="22">
        <f t="shared" si="45"/>
        <v>0.53619302949061665</v>
      </c>
    </row>
    <row r="74" spans="2:56" x14ac:dyDescent="0.35">
      <c r="B74">
        <v>1271570.149</v>
      </c>
      <c r="C74">
        <v>10</v>
      </c>
      <c r="D74">
        <f t="shared" si="34"/>
        <v>0.16225235101239999</v>
      </c>
      <c r="E74">
        <f t="shared" si="35"/>
        <v>30.116427722164421</v>
      </c>
      <c r="F74" s="22">
        <f t="shared" si="36"/>
        <v>0.57603686635944695</v>
      </c>
      <c r="I74">
        <v>1439132.327</v>
      </c>
      <c r="J74">
        <v>17</v>
      </c>
      <c r="K74">
        <f t="shared" si="37"/>
        <v>0.18363328492520001</v>
      </c>
      <c r="L74">
        <f t="shared" si="38"/>
        <v>31.385105396001808</v>
      </c>
      <c r="M74" s="22">
        <f t="shared" si="39"/>
        <v>0.35203975978463448</v>
      </c>
      <c r="P74">
        <v>3781732.4440000001</v>
      </c>
      <c r="Q74">
        <v>9</v>
      </c>
      <c r="R74">
        <f t="shared" si="40"/>
        <v>0.48254905985440005</v>
      </c>
      <c r="S74">
        <f t="shared" si="41"/>
        <v>43.309876797281461</v>
      </c>
      <c r="T74" s="22">
        <f t="shared" si="42"/>
        <v>0.69390902081727057</v>
      </c>
      <c r="AZ74">
        <v>2056132.6170000001</v>
      </c>
      <c r="BA74">
        <v>2</v>
      </c>
      <c r="BB74">
        <f t="shared" si="43"/>
        <v>0.26236252192920001</v>
      </c>
      <c r="BC74">
        <f t="shared" si="44"/>
        <v>35.348722467203494</v>
      </c>
      <c r="BD74" s="22">
        <f t="shared" si="45"/>
        <v>0.53619302949061665</v>
      </c>
    </row>
    <row r="75" spans="2:56" x14ac:dyDescent="0.35">
      <c r="B75">
        <v>1284414.2919999999</v>
      </c>
      <c r="C75">
        <v>4</v>
      </c>
      <c r="D75">
        <f t="shared" si="34"/>
        <v>0.16389126365919998</v>
      </c>
      <c r="E75">
        <f t="shared" si="35"/>
        <v>30.217490318220122</v>
      </c>
      <c r="F75" s="22">
        <f t="shared" si="36"/>
        <v>0.2304147465437788</v>
      </c>
      <c r="I75">
        <v>1453669.017</v>
      </c>
      <c r="J75">
        <v>25</v>
      </c>
      <c r="K75">
        <f t="shared" si="37"/>
        <v>0.1854881665692</v>
      </c>
      <c r="L75">
        <f t="shared" si="38"/>
        <v>31.49042532972144</v>
      </c>
      <c r="M75" s="22">
        <f t="shared" si="39"/>
        <v>0.51770552909505074</v>
      </c>
      <c r="P75">
        <v>3819931.7609999999</v>
      </c>
      <c r="Q75">
        <v>7</v>
      </c>
      <c r="R75">
        <f t="shared" si="40"/>
        <v>0.48742329270360002</v>
      </c>
      <c r="S75">
        <f t="shared" si="41"/>
        <v>43.455213041226187</v>
      </c>
      <c r="T75" s="22">
        <f t="shared" si="42"/>
        <v>0.53970701619121053</v>
      </c>
      <c r="AZ75">
        <v>2076901.6340000001</v>
      </c>
      <c r="BA75">
        <v>3</v>
      </c>
      <c r="BB75">
        <f t="shared" si="43"/>
        <v>0.26501264849840001</v>
      </c>
      <c r="BC75">
        <f t="shared" si="44"/>
        <v>35.46734323406978</v>
      </c>
      <c r="BD75" s="22">
        <f t="shared" si="45"/>
        <v>0.80428954423592491</v>
      </c>
    </row>
    <row r="76" spans="2:56" x14ac:dyDescent="0.35">
      <c r="B76">
        <v>1297388.1740000001</v>
      </c>
      <c r="C76">
        <v>10</v>
      </c>
      <c r="D76">
        <f t="shared" si="34"/>
        <v>0.16554673100240003</v>
      </c>
      <c r="E76">
        <f t="shared" si="35"/>
        <v>30.318892054457972</v>
      </c>
      <c r="F76" s="22">
        <f t="shared" si="36"/>
        <v>0.57603686635944695</v>
      </c>
      <c r="I76">
        <v>1468352.5419999999</v>
      </c>
      <c r="J76">
        <v>22</v>
      </c>
      <c r="K76">
        <f t="shared" si="37"/>
        <v>0.18736178435920001</v>
      </c>
      <c r="L76">
        <f t="shared" si="38"/>
        <v>31.596098686883131</v>
      </c>
      <c r="M76" s="22">
        <f t="shared" si="39"/>
        <v>0.45558086560364464</v>
      </c>
      <c r="P76">
        <v>3858516.9309999999</v>
      </c>
      <c r="Q76">
        <v>11</v>
      </c>
      <c r="R76">
        <f t="shared" si="40"/>
        <v>0.49234676039559994</v>
      </c>
      <c r="S76">
        <f t="shared" si="41"/>
        <v>43.601036999304426</v>
      </c>
      <c r="T76" s="22">
        <f t="shared" si="42"/>
        <v>0.84811102544333072</v>
      </c>
      <c r="AZ76">
        <v>2097880.4380000001</v>
      </c>
      <c r="BA76">
        <v>2</v>
      </c>
      <c r="BB76">
        <f t="shared" si="43"/>
        <v>0.26768954388880006</v>
      </c>
      <c r="BC76">
        <f t="shared" si="44"/>
        <v>35.586362054218725</v>
      </c>
      <c r="BD76" s="22">
        <f t="shared" si="45"/>
        <v>0.53619302949061665</v>
      </c>
    </row>
    <row r="77" spans="2:56" x14ac:dyDescent="0.35">
      <c r="B77">
        <v>1310493.105</v>
      </c>
      <c r="C77">
        <v>6</v>
      </c>
      <c r="D77">
        <f t="shared" si="34"/>
        <v>0.167218920198</v>
      </c>
      <c r="E77">
        <f t="shared" si="35"/>
        <v>30.420634065092134</v>
      </c>
      <c r="F77" s="22">
        <f t="shared" si="36"/>
        <v>0.34562211981566821</v>
      </c>
      <c r="I77">
        <v>1483184.3859999999</v>
      </c>
      <c r="J77">
        <v>23</v>
      </c>
      <c r="K77">
        <f t="shared" si="37"/>
        <v>0.18925432765360001</v>
      </c>
      <c r="L77">
        <f t="shared" si="38"/>
        <v>31.702126659334141</v>
      </c>
      <c r="M77" s="22">
        <f t="shared" si="39"/>
        <v>0.47628908676744669</v>
      </c>
      <c r="P77">
        <v>3897491.8489999999</v>
      </c>
      <c r="Q77">
        <v>4</v>
      </c>
      <c r="R77">
        <f t="shared" si="40"/>
        <v>0.49731995993240002</v>
      </c>
      <c r="S77">
        <f t="shared" si="41"/>
        <v>43.747350298714224</v>
      </c>
      <c r="T77" s="22">
        <f t="shared" si="42"/>
        <v>0.3084040092521203</v>
      </c>
      <c r="AZ77">
        <v>2140475.9079999998</v>
      </c>
      <c r="BA77">
        <v>2</v>
      </c>
      <c r="BB77">
        <f t="shared" si="43"/>
        <v>0.2731247258608</v>
      </c>
      <c r="BC77">
        <f t="shared" si="44"/>
        <v>35.825599220908053</v>
      </c>
      <c r="BD77" s="22">
        <f t="shared" si="45"/>
        <v>0.53619302949061665</v>
      </c>
    </row>
    <row r="78" spans="2:56" x14ac:dyDescent="0.35">
      <c r="B78">
        <v>1323730.409</v>
      </c>
      <c r="C78">
        <v>8</v>
      </c>
      <c r="D78">
        <f t="shared" si="34"/>
        <v>0.16890800018839999</v>
      </c>
      <c r="E78">
        <f t="shared" si="35"/>
        <v>30.522717494120311</v>
      </c>
      <c r="F78" s="22">
        <f t="shared" si="36"/>
        <v>0.46082949308755761</v>
      </c>
      <c r="I78">
        <v>1498166.047</v>
      </c>
      <c r="J78">
        <v>24</v>
      </c>
      <c r="K78">
        <f t="shared" si="37"/>
        <v>0.19116598759720002</v>
      </c>
      <c r="L78">
        <f t="shared" si="38"/>
        <v>31.808510435798336</v>
      </c>
      <c r="M78" s="22">
        <f t="shared" si="39"/>
        <v>0.49699730793124869</v>
      </c>
      <c r="P78">
        <v>3936860.4539999999</v>
      </c>
      <c r="Q78">
        <v>7</v>
      </c>
      <c r="R78">
        <f t="shared" si="40"/>
        <v>0.50234339393040006</v>
      </c>
      <c r="S78">
        <f t="shared" si="41"/>
        <v>43.894154589608767</v>
      </c>
      <c r="T78" s="22">
        <f t="shared" si="42"/>
        <v>0.53970701619121053</v>
      </c>
      <c r="AZ78">
        <v>2162096.8769999999</v>
      </c>
      <c r="BA78">
        <v>4</v>
      </c>
      <c r="BB78">
        <f t="shared" si="43"/>
        <v>0.27588356150519999</v>
      </c>
      <c r="BC78">
        <f t="shared" si="44"/>
        <v>35.945820254823111</v>
      </c>
      <c r="BD78" s="22">
        <f t="shared" si="45"/>
        <v>1.0723860589812333</v>
      </c>
    </row>
    <row r="79" spans="2:56" x14ac:dyDescent="0.35">
      <c r="B79">
        <v>1337101.423</v>
      </c>
      <c r="C79">
        <v>9</v>
      </c>
      <c r="D79">
        <f t="shared" si="34"/>
        <v>0.17061414157480001</v>
      </c>
      <c r="E79">
        <f t="shared" si="35"/>
        <v>30.625143486483232</v>
      </c>
      <c r="F79" s="22">
        <f t="shared" si="36"/>
        <v>0.51843317972350234</v>
      </c>
      <c r="I79">
        <v>1513299.037</v>
      </c>
      <c r="J79">
        <v>29</v>
      </c>
      <c r="K79">
        <f t="shared" si="37"/>
        <v>0.19309695712120001</v>
      </c>
      <c r="L79">
        <f t="shared" si="38"/>
        <v>31.915251201060354</v>
      </c>
      <c r="M79" s="22">
        <f t="shared" si="39"/>
        <v>0.60053841375025885</v>
      </c>
      <c r="P79">
        <v>3976626.7209999999</v>
      </c>
      <c r="Q79">
        <v>4</v>
      </c>
      <c r="R79">
        <f t="shared" si="40"/>
        <v>0.50741756959960005</v>
      </c>
      <c r="S79">
        <f t="shared" si="41"/>
        <v>44.041451513534128</v>
      </c>
      <c r="T79" s="22">
        <f t="shared" si="42"/>
        <v>0.3084040092521203</v>
      </c>
      <c r="AZ79">
        <v>2183936.2400000002</v>
      </c>
      <c r="BA79">
        <v>2</v>
      </c>
      <c r="BB79">
        <f t="shared" si="43"/>
        <v>0.27867026422400004</v>
      </c>
      <c r="BC79">
        <f t="shared" si="44"/>
        <v>36.06644472009885</v>
      </c>
      <c r="BD79" s="22">
        <f t="shared" si="45"/>
        <v>0.53619302949061665</v>
      </c>
    </row>
    <row r="80" spans="2:56" x14ac:dyDescent="0.35">
      <c r="B80">
        <v>1350607.4979999999</v>
      </c>
      <c r="C80">
        <v>8</v>
      </c>
      <c r="D80">
        <f t="shared" si="34"/>
        <v>0.1723375167448</v>
      </c>
      <c r="E80">
        <f t="shared" si="35"/>
        <v>30.727913194732952</v>
      </c>
      <c r="F80" s="22">
        <f t="shared" si="36"/>
        <v>0.46082949308755761</v>
      </c>
      <c r="I80">
        <v>1528584.8859999999</v>
      </c>
      <c r="J80">
        <v>26</v>
      </c>
      <c r="K80">
        <f t="shared" si="37"/>
        <v>0.19504743145360001</v>
      </c>
      <c r="L80">
        <f t="shared" si="38"/>
        <v>32.022350163109223</v>
      </c>
      <c r="M80" s="22">
        <f t="shared" si="39"/>
        <v>0.53841375025885274</v>
      </c>
      <c r="P80">
        <v>4016794.6669999999</v>
      </c>
      <c r="Q80">
        <v>4</v>
      </c>
      <c r="R80">
        <f t="shared" si="40"/>
        <v>0.51254299950920001</v>
      </c>
      <c r="S80">
        <f t="shared" si="41"/>
        <v>44.189242724445002</v>
      </c>
      <c r="T80" s="22">
        <f t="shared" si="42"/>
        <v>0.3084040092521203</v>
      </c>
      <c r="AZ80">
        <v>2228278.9920000001</v>
      </c>
      <c r="BA80">
        <v>1</v>
      </c>
      <c r="BB80">
        <f t="shared" si="43"/>
        <v>0.28432839937920007</v>
      </c>
      <c r="BC80">
        <f t="shared" si="44"/>
        <v>36.308909351992973</v>
      </c>
      <c r="BD80" s="22">
        <f t="shared" si="45"/>
        <v>0.26809651474530832</v>
      </c>
    </row>
    <row r="81" spans="2:56" x14ac:dyDescent="0.35">
      <c r="B81">
        <v>1364249.9979999999</v>
      </c>
      <c r="C81">
        <v>13</v>
      </c>
      <c r="D81">
        <f t="shared" si="34"/>
        <v>0.17407829974479999</v>
      </c>
      <c r="E81">
        <f t="shared" si="35"/>
        <v>30.831027770358993</v>
      </c>
      <c r="F81" s="22">
        <f t="shared" si="36"/>
        <v>0.74884792626728114</v>
      </c>
      <c r="I81">
        <v>1544025.1370000001</v>
      </c>
      <c r="J81">
        <v>23</v>
      </c>
      <c r="K81">
        <f t="shared" si="37"/>
        <v>0.19701760748120001</v>
      </c>
      <c r="L81">
        <f t="shared" si="38"/>
        <v>32.12980851676182</v>
      </c>
      <c r="M81" s="22">
        <f t="shared" si="39"/>
        <v>0.47628908676744669</v>
      </c>
      <c r="P81">
        <v>4057368.3509999998</v>
      </c>
      <c r="Q81">
        <v>3</v>
      </c>
      <c r="R81">
        <f t="shared" si="40"/>
        <v>0.51772020158760002</v>
      </c>
      <c r="S81">
        <f t="shared" si="41"/>
        <v>44.337529887018206</v>
      </c>
      <c r="T81" s="22">
        <f t="shared" si="42"/>
        <v>0.2313030069390902</v>
      </c>
      <c r="AZ81">
        <v>2250786.86</v>
      </c>
      <c r="BA81">
        <v>2</v>
      </c>
      <c r="BB81">
        <f t="shared" si="43"/>
        <v>0.287200403336</v>
      </c>
      <c r="BC81">
        <f t="shared" si="44"/>
        <v>36.430752239583413</v>
      </c>
      <c r="BD81" s="22">
        <f t="shared" si="45"/>
        <v>0.53619302949061665</v>
      </c>
    </row>
    <row r="82" spans="2:56" x14ac:dyDescent="0.35">
      <c r="B82">
        <v>1378030.301</v>
      </c>
      <c r="C82">
        <v>7</v>
      </c>
      <c r="D82">
        <f t="shared" si="34"/>
        <v>0.17583666640759998</v>
      </c>
      <c r="E82">
        <f t="shared" si="35"/>
        <v>30.934488370416467</v>
      </c>
      <c r="F82" s="22">
        <f t="shared" si="36"/>
        <v>0.40322580645161288</v>
      </c>
      <c r="I82">
        <v>1559621.351</v>
      </c>
      <c r="J82">
        <v>26</v>
      </c>
      <c r="K82">
        <f t="shared" si="37"/>
        <v>0.19900768438760003</v>
      </c>
      <c r="L82">
        <f t="shared" si="38"/>
        <v>32.237627477621764</v>
      </c>
      <c r="M82" s="22">
        <f t="shared" si="39"/>
        <v>0.53841375025885274</v>
      </c>
      <c r="P82">
        <v>4098351.87</v>
      </c>
      <c r="Q82">
        <v>5</v>
      </c>
      <c r="R82">
        <f t="shared" si="40"/>
        <v>0.52294969861200002</v>
      </c>
      <c r="S82">
        <f t="shared" si="41"/>
        <v>44.486314660542433</v>
      </c>
      <c r="T82" s="22">
        <f t="shared" si="42"/>
        <v>0.38550501156515032</v>
      </c>
      <c r="AZ82">
        <v>2273522.0809999998</v>
      </c>
      <c r="BA82">
        <v>4</v>
      </c>
      <c r="BB82">
        <f t="shared" si="43"/>
        <v>0.29010141753559998</v>
      </c>
      <c r="BC82">
        <f t="shared" si="44"/>
        <v>36.55300400328688</v>
      </c>
      <c r="BD82" s="22">
        <f t="shared" si="45"/>
        <v>1.0723860589812333</v>
      </c>
    </row>
    <row r="83" spans="2:56" x14ac:dyDescent="0.35">
      <c r="B83">
        <v>1391949.7990000001</v>
      </c>
      <c r="C83">
        <v>7</v>
      </c>
      <c r="D83">
        <f t="shared" si="34"/>
        <v>0.17761279435240002</v>
      </c>
      <c r="E83">
        <f t="shared" si="35"/>
        <v>31.0382961564483</v>
      </c>
      <c r="F83" s="22">
        <f t="shared" si="36"/>
        <v>0.40322580645161288</v>
      </c>
      <c r="I83">
        <v>1575375.102</v>
      </c>
      <c r="J83">
        <v>25</v>
      </c>
      <c r="K83">
        <f t="shared" si="37"/>
        <v>0.2010178630152</v>
      </c>
      <c r="L83">
        <f t="shared" si="38"/>
        <v>32.345808246238441</v>
      </c>
      <c r="M83" s="22">
        <f t="shared" si="39"/>
        <v>0.51770552909505074</v>
      </c>
      <c r="P83">
        <v>4139749.3629999999</v>
      </c>
      <c r="Q83">
        <v>7</v>
      </c>
      <c r="R83">
        <f t="shared" si="40"/>
        <v>0.52823201871879999</v>
      </c>
      <c r="S83">
        <f t="shared" si="41"/>
        <v>44.63559871218856</v>
      </c>
      <c r="T83" s="22">
        <f t="shared" si="42"/>
        <v>0.53970701619121053</v>
      </c>
      <c r="AZ83">
        <v>2296486.9500000002</v>
      </c>
      <c r="BA83">
        <v>1</v>
      </c>
      <c r="BB83">
        <f t="shared" si="43"/>
        <v>0.29303173482</v>
      </c>
      <c r="BC83">
        <f t="shared" si="44"/>
        <v>36.675666007165638</v>
      </c>
      <c r="BD83" s="22">
        <f t="shared" si="45"/>
        <v>0.26809651474530832</v>
      </c>
    </row>
    <row r="84" spans="2:56" x14ac:dyDescent="0.35">
      <c r="B84">
        <v>1406009.898</v>
      </c>
      <c r="C84">
        <v>11</v>
      </c>
      <c r="D84">
        <f t="shared" si="34"/>
        <v>0.17940686298479999</v>
      </c>
      <c r="E84">
        <f t="shared" si="35"/>
        <v>31.142452293440329</v>
      </c>
      <c r="F84" s="22">
        <f t="shared" si="36"/>
        <v>0.63364055299539168</v>
      </c>
      <c r="I84">
        <v>1591287.9809999999</v>
      </c>
      <c r="J84">
        <v>18</v>
      </c>
      <c r="K84">
        <f t="shared" si="37"/>
        <v>0.20304834637559999</v>
      </c>
      <c r="L84">
        <f t="shared" si="38"/>
        <v>32.454352034865288</v>
      </c>
      <c r="M84" s="22">
        <f t="shared" si="39"/>
        <v>0.37274798094843653</v>
      </c>
      <c r="P84">
        <v>4181565.0129999998</v>
      </c>
      <c r="Q84">
        <v>7</v>
      </c>
      <c r="R84">
        <f t="shared" si="40"/>
        <v>0.53356769565880002</v>
      </c>
      <c r="S84">
        <f t="shared" si="41"/>
        <v>44.785383722600976</v>
      </c>
      <c r="T84" s="22">
        <f t="shared" si="42"/>
        <v>0.53970701619121053</v>
      </c>
      <c r="AZ84">
        <v>2319683.7880000002</v>
      </c>
      <c r="BA84">
        <v>2</v>
      </c>
      <c r="BB84">
        <f t="shared" si="43"/>
        <v>0.29599165134880007</v>
      </c>
      <c r="BC84">
        <f t="shared" si="44"/>
        <v>36.798739634921589</v>
      </c>
      <c r="BD84" s="22">
        <f t="shared" si="45"/>
        <v>0.53619302949061665</v>
      </c>
    </row>
    <row r="85" spans="2:56" x14ac:dyDescent="0.35">
      <c r="B85">
        <v>1420212.0179999999</v>
      </c>
      <c r="C85">
        <v>12</v>
      </c>
      <c r="D85">
        <f t="shared" si="34"/>
        <v>0.18121905349679998</v>
      </c>
      <c r="E85">
        <f t="shared" si="35"/>
        <v>31.246957948807442</v>
      </c>
      <c r="F85" s="22">
        <f t="shared" si="36"/>
        <v>0.69124423963133641</v>
      </c>
      <c r="I85">
        <v>1607361.5970000001</v>
      </c>
      <c r="J85">
        <v>17</v>
      </c>
      <c r="K85">
        <f t="shared" si="37"/>
        <v>0.20509933977720002</v>
      </c>
      <c r="L85">
        <f t="shared" si="38"/>
        <v>32.563260072890387</v>
      </c>
      <c r="M85" s="22">
        <f t="shared" si="39"/>
        <v>0.35203975978463448</v>
      </c>
      <c r="P85">
        <v>4223803.0439999998</v>
      </c>
      <c r="Q85">
        <v>2</v>
      </c>
      <c r="R85">
        <f t="shared" si="40"/>
        <v>0.53895726841440006</v>
      </c>
      <c r="S85">
        <f t="shared" si="41"/>
        <v>44.935671373518346</v>
      </c>
      <c r="T85" s="22">
        <f t="shared" si="42"/>
        <v>0.15420200462606015</v>
      </c>
      <c r="AZ85">
        <v>2343114.9380000001</v>
      </c>
      <c r="BA85">
        <v>2</v>
      </c>
      <c r="BB85">
        <f t="shared" si="43"/>
        <v>0.2989814660888</v>
      </c>
      <c r="BC85">
        <f t="shared" si="44"/>
        <v>36.922226267172292</v>
      </c>
      <c r="BD85" s="22">
        <f t="shared" si="45"/>
        <v>0.53619302949061665</v>
      </c>
    </row>
    <row r="86" spans="2:56" x14ac:dyDescent="0.35">
      <c r="B86">
        <v>1434557.594</v>
      </c>
      <c r="C86">
        <v>10</v>
      </c>
      <c r="D86">
        <f t="shared" si="34"/>
        <v>0.18304954899440001</v>
      </c>
      <c r="E86">
        <f t="shared" si="35"/>
        <v>31.351814298696553</v>
      </c>
      <c r="F86" s="22">
        <f t="shared" si="36"/>
        <v>0.57603686635944695</v>
      </c>
      <c r="I86">
        <v>1623597.5730000001</v>
      </c>
      <c r="J86">
        <v>15</v>
      </c>
      <c r="K86">
        <f t="shared" si="37"/>
        <v>0.20717105031480001</v>
      </c>
      <c r="L86">
        <f t="shared" si="38"/>
        <v>32.672533578494146</v>
      </c>
      <c r="M86" s="22">
        <f t="shared" si="39"/>
        <v>0.31062331745703042</v>
      </c>
      <c r="P86">
        <v>4266467.7209999999</v>
      </c>
      <c r="Q86">
        <v>7</v>
      </c>
      <c r="R86">
        <f t="shared" si="40"/>
        <v>0.54440128119959996</v>
      </c>
      <c r="S86">
        <f t="shared" si="41"/>
        <v>45.086463346438528</v>
      </c>
      <c r="T86" s="22">
        <f t="shared" si="42"/>
        <v>0.53970701619121053</v>
      </c>
      <c r="AZ86">
        <v>2366782.7650000001</v>
      </c>
      <c r="BA86">
        <v>1</v>
      </c>
      <c r="BB86">
        <f t="shared" si="43"/>
        <v>0.30200148081400002</v>
      </c>
      <c r="BC86">
        <f t="shared" si="44"/>
        <v>37.046127280485422</v>
      </c>
      <c r="BD86" s="22">
        <f t="shared" si="45"/>
        <v>0.26809651474530832</v>
      </c>
    </row>
    <row r="87" spans="2:56" x14ac:dyDescent="0.35">
      <c r="B87">
        <v>1449048.075</v>
      </c>
      <c r="C87">
        <v>11</v>
      </c>
      <c r="D87">
        <f t="shared" si="34"/>
        <v>0.18489853437000001</v>
      </c>
      <c r="E87">
        <f t="shared" si="35"/>
        <v>31.457022519554453</v>
      </c>
      <c r="F87" s="22">
        <f t="shared" si="36"/>
        <v>0.63364055299539168</v>
      </c>
      <c r="I87">
        <v>1639997.5490000001</v>
      </c>
      <c r="J87">
        <v>31</v>
      </c>
      <c r="K87">
        <f t="shared" si="37"/>
        <v>0.20926368725240002</v>
      </c>
      <c r="L87">
        <f t="shared" si="38"/>
        <v>32.78217377806525</v>
      </c>
      <c r="M87" s="22">
        <f t="shared" si="39"/>
        <v>0.64195485607786296</v>
      </c>
      <c r="P87">
        <v>4309563.3550000004</v>
      </c>
      <c r="Q87">
        <v>4</v>
      </c>
      <c r="R87">
        <f t="shared" si="40"/>
        <v>0.54990028409800007</v>
      </c>
      <c r="S87">
        <f t="shared" si="41"/>
        <v>45.237761338820846</v>
      </c>
      <c r="T87" s="22">
        <f t="shared" si="42"/>
        <v>0.3084040092521203</v>
      </c>
      <c r="AZ87">
        <v>2390689.662</v>
      </c>
      <c r="BA87">
        <v>3</v>
      </c>
      <c r="BB87">
        <f t="shared" si="43"/>
        <v>0.30505200087120005</v>
      </c>
      <c r="BC87">
        <f t="shared" si="44"/>
        <v>37.1704440775422</v>
      </c>
      <c r="BD87" s="22">
        <f t="shared" si="45"/>
        <v>0.80428954423592491</v>
      </c>
    </row>
    <row r="88" spans="2:56" x14ac:dyDescent="0.35">
      <c r="B88">
        <v>1463684.9240000001</v>
      </c>
      <c r="C88">
        <v>12</v>
      </c>
      <c r="D88">
        <f t="shared" si="34"/>
        <v>0.18676619630240002</v>
      </c>
      <c r="E88">
        <f t="shared" si="35"/>
        <v>31.562583787209608</v>
      </c>
      <c r="F88" s="22">
        <f t="shared" si="36"/>
        <v>0.69124423963133641</v>
      </c>
      <c r="I88">
        <v>1656563.18</v>
      </c>
      <c r="J88">
        <v>24</v>
      </c>
      <c r="K88">
        <f t="shared" si="37"/>
        <v>0.21137746176800001</v>
      </c>
      <c r="L88">
        <f t="shared" si="38"/>
        <v>32.892181891745828</v>
      </c>
      <c r="M88" s="22">
        <f t="shared" si="39"/>
        <v>0.49699730793124869</v>
      </c>
      <c r="P88">
        <v>4353094.2980000004</v>
      </c>
      <c r="Q88">
        <v>7</v>
      </c>
      <c r="R88">
        <f t="shared" si="40"/>
        <v>0.55545483242479998</v>
      </c>
      <c r="S88">
        <f t="shared" si="41"/>
        <v>45.389567044871747</v>
      </c>
      <c r="T88" s="22">
        <f t="shared" si="42"/>
        <v>0.53970701619121053</v>
      </c>
      <c r="AZ88">
        <v>2414838.0419999999</v>
      </c>
      <c r="BA88">
        <v>2</v>
      </c>
      <c r="BB88">
        <f t="shared" si="43"/>
        <v>0.30813333415919997</v>
      </c>
      <c r="BC88">
        <f t="shared" si="44"/>
        <v>37.295178044012061</v>
      </c>
      <c r="BD88" s="22">
        <f t="shared" si="45"/>
        <v>0.53619302949061665</v>
      </c>
    </row>
    <row r="89" spans="2:56" x14ac:dyDescent="0.35">
      <c r="B89">
        <v>1478469.62</v>
      </c>
      <c r="C89">
        <v>6</v>
      </c>
      <c r="D89">
        <f t="shared" si="34"/>
        <v>0.18865272351200002</v>
      </c>
      <c r="E89">
        <f t="shared" si="35"/>
        <v>31.668499290261494</v>
      </c>
      <c r="F89" s="22">
        <f t="shared" si="36"/>
        <v>0.34562211981566821</v>
      </c>
      <c r="I89">
        <v>1673296.142</v>
      </c>
      <c r="J89">
        <v>30</v>
      </c>
      <c r="K89">
        <f t="shared" si="37"/>
        <v>0.21351258771920001</v>
      </c>
      <c r="L89">
        <f t="shared" si="38"/>
        <v>33.002559172137033</v>
      </c>
      <c r="M89" s="22">
        <f t="shared" si="39"/>
        <v>0.62124663491406085</v>
      </c>
      <c r="P89">
        <v>4397064.9469999997</v>
      </c>
      <c r="Q89">
        <v>3</v>
      </c>
      <c r="R89">
        <f t="shared" si="40"/>
        <v>0.56106548723719996</v>
      </c>
      <c r="S89">
        <f t="shared" si="41"/>
        <v>45.541882168152313</v>
      </c>
      <c r="T89" s="22">
        <f t="shared" si="42"/>
        <v>0.2313030069390902</v>
      </c>
      <c r="AZ89">
        <v>2439230.3459999999</v>
      </c>
      <c r="BA89">
        <v>3</v>
      </c>
      <c r="BB89">
        <f t="shared" si="43"/>
        <v>0.31124579214960002</v>
      </c>
      <c r="BC89">
        <f t="shared" si="44"/>
        <v>37.420330588949611</v>
      </c>
      <c r="BD89" s="22">
        <f t="shared" si="45"/>
        <v>0.80428954423592491</v>
      </c>
    </row>
    <row r="90" spans="2:56" x14ac:dyDescent="0.35">
      <c r="B90">
        <v>1493403.6569999999</v>
      </c>
      <c r="C90">
        <v>8</v>
      </c>
      <c r="D90">
        <f t="shared" si="34"/>
        <v>0.1905583066332</v>
      </c>
      <c r="E90">
        <f t="shared" si="35"/>
        <v>31.774770221651206</v>
      </c>
      <c r="F90" s="22">
        <f t="shared" si="36"/>
        <v>0.46082949308755761</v>
      </c>
      <c r="I90">
        <v>1690198.1229999999</v>
      </c>
      <c r="J90">
        <v>20</v>
      </c>
      <c r="K90">
        <f t="shared" si="37"/>
        <v>0.2156692804948</v>
      </c>
      <c r="L90">
        <f t="shared" si="38"/>
        <v>33.113306843493667</v>
      </c>
      <c r="M90" s="22">
        <f t="shared" si="39"/>
        <v>0.41416442327604058</v>
      </c>
      <c r="P90">
        <v>4441479.7439999999</v>
      </c>
      <c r="Q90">
        <v>9</v>
      </c>
      <c r="R90">
        <f t="shared" si="40"/>
        <v>0.56673281533440001</v>
      </c>
      <c r="S90">
        <f t="shared" si="41"/>
        <v>45.694708419953244</v>
      </c>
      <c r="T90" s="22">
        <f t="shared" si="42"/>
        <v>0.69390902081727057</v>
      </c>
      <c r="AZ90">
        <v>2463869.0359999998</v>
      </c>
      <c r="BA90">
        <v>2</v>
      </c>
      <c r="BB90">
        <f t="shared" si="43"/>
        <v>0.31438968899359998</v>
      </c>
      <c r="BC90">
        <f t="shared" si="44"/>
        <v>37.545903107381278</v>
      </c>
      <c r="BD90" s="22">
        <f t="shared" si="45"/>
        <v>0.53619302949061665</v>
      </c>
    </row>
    <row r="91" spans="2:56" x14ac:dyDescent="0.35">
      <c r="B91">
        <v>1508488.5419999999</v>
      </c>
      <c r="C91">
        <v>5</v>
      </c>
      <c r="D91">
        <f t="shared" si="34"/>
        <v>0.1924831379592</v>
      </c>
      <c r="E91">
        <f t="shared" si="35"/>
        <v>31.881397763508168</v>
      </c>
      <c r="F91" s="22">
        <f t="shared" si="36"/>
        <v>0.28801843317972348</v>
      </c>
      <c r="I91">
        <v>1707270.831</v>
      </c>
      <c r="J91">
        <v>23</v>
      </c>
      <c r="K91">
        <f t="shared" si="37"/>
        <v>0.21784775803560003</v>
      </c>
      <c r="L91">
        <f t="shared" si="38"/>
        <v>33.224426153602678</v>
      </c>
      <c r="M91" s="22">
        <f t="shared" si="39"/>
        <v>0.47628908676744669</v>
      </c>
      <c r="P91">
        <v>4486343.176</v>
      </c>
      <c r="Q91">
        <v>7</v>
      </c>
      <c r="R91">
        <f t="shared" si="40"/>
        <v>0.57245738925760004</v>
      </c>
      <c r="S91">
        <f t="shared" si="41"/>
        <v>45.848047517718932</v>
      </c>
      <c r="T91" s="22">
        <f t="shared" si="42"/>
        <v>0.53970701619121053</v>
      </c>
      <c r="AZ91">
        <v>2488756.602</v>
      </c>
      <c r="BA91">
        <v>3</v>
      </c>
      <c r="BB91">
        <f t="shared" si="43"/>
        <v>0.31756534241520001</v>
      </c>
      <c r="BC91">
        <f t="shared" si="44"/>
        <v>37.671897015006401</v>
      </c>
      <c r="BD91" s="22">
        <f t="shared" si="45"/>
        <v>0.80428954423592491</v>
      </c>
    </row>
    <row r="92" spans="2:56" x14ac:dyDescent="0.35">
      <c r="B92">
        <v>1523725.8</v>
      </c>
      <c r="C92">
        <v>7</v>
      </c>
      <c r="D92">
        <f t="shared" si="34"/>
        <v>0.19442741208</v>
      </c>
      <c r="E92">
        <f t="shared" si="35"/>
        <v>31.988383121578639</v>
      </c>
      <c r="F92" s="22">
        <f t="shared" si="36"/>
        <v>0.40322580645161288</v>
      </c>
      <c r="I92">
        <v>1724515.9909999999</v>
      </c>
      <c r="J92">
        <v>18</v>
      </c>
      <c r="K92">
        <f t="shared" si="37"/>
        <v>0.22004824045159999</v>
      </c>
      <c r="L92">
        <f t="shared" si="38"/>
        <v>33.335918352714302</v>
      </c>
      <c r="M92" s="22">
        <f t="shared" si="39"/>
        <v>0.37274798094843653</v>
      </c>
      <c r="P92">
        <v>4531659.7740000002</v>
      </c>
      <c r="Q92">
        <v>11</v>
      </c>
      <c r="R92">
        <f t="shared" si="40"/>
        <v>0.5782397871624001</v>
      </c>
      <c r="S92">
        <f t="shared" si="41"/>
        <v>46.001901180134702</v>
      </c>
      <c r="T92" s="22">
        <f t="shared" si="42"/>
        <v>0.84811102544333072</v>
      </c>
      <c r="AZ92">
        <v>2513895.5580000002</v>
      </c>
      <c r="BA92">
        <v>3</v>
      </c>
      <c r="BB92">
        <f t="shared" si="43"/>
        <v>0.32077307320080001</v>
      </c>
      <c r="BC92">
        <f t="shared" si="44"/>
        <v>37.798313726376151</v>
      </c>
      <c r="BD92" s="22">
        <f t="shared" si="45"/>
        <v>0.80428954423592491</v>
      </c>
    </row>
    <row r="93" spans="2:56" x14ac:dyDescent="0.35">
      <c r="B93">
        <v>1539116.97</v>
      </c>
      <c r="C93">
        <v>6</v>
      </c>
      <c r="D93">
        <f t="shared" si="34"/>
        <v>0.19639132537200002</v>
      </c>
      <c r="E93">
        <f t="shared" si="35"/>
        <v>32.095727495714961</v>
      </c>
      <c r="F93" s="22">
        <f t="shared" si="36"/>
        <v>0.34562211981566821</v>
      </c>
      <c r="I93">
        <v>1741935.345</v>
      </c>
      <c r="J93">
        <v>23</v>
      </c>
      <c r="K93">
        <f t="shared" si="37"/>
        <v>0.22227095002200001</v>
      </c>
      <c r="L93">
        <f t="shared" si="38"/>
        <v>33.447784692496363</v>
      </c>
      <c r="M93" s="22">
        <f t="shared" si="39"/>
        <v>0.47628908676744669</v>
      </c>
      <c r="P93">
        <v>4577434.1150000002</v>
      </c>
      <c r="Q93">
        <v>8</v>
      </c>
      <c r="R93">
        <f t="shared" si="40"/>
        <v>0.58408059307400007</v>
      </c>
      <c r="S93">
        <f t="shared" si="41"/>
        <v>46.156271132479745</v>
      </c>
      <c r="T93" s="22">
        <f t="shared" si="42"/>
        <v>0.61680801850424061</v>
      </c>
      <c r="AZ93">
        <v>2564937.8199999998</v>
      </c>
      <c r="BA93">
        <v>2</v>
      </c>
      <c r="BB93">
        <f t="shared" si="43"/>
        <v>0.32728606583199998</v>
      </c>
      <c r="BC93">
        <f t="shared" si="44"/>
        <v>38.05242122630149</v>
      </c>
      <c r="BD93" s="22">
        <f t="shared" si="45"/>
        <v>0.53619302949061665</v>
      </c>
    </row>
    <row r="94" spans="2:56" x14ac:dyDescent="0.35">
      <c r="B94">
        <v>1554663.6059999999</v>
      </c>
      <c r="C94">
        <v>6</v>
      </c>
      <c r="D94">
        <f t="shared" si="34"/>
        <v>0.19837507612560001</v>
      </c>
      <c r="E94">
        <f t="shared" si="35"/>
        <v>32.203432086046597</v>
      </c>
      <c r="F94" s="22">
        <f t="shared" si="36"/>
        <v>0.34562211981566821</v>
      </c>
      <c r="I94">
        <v>1759530.6510000001</v>
      </c>
      <c r="J94">
        <v>17</v>
      </c>
      <c r="K94">
        <f t="shared" si="37"/>
        <v>0.2245161110676</v>
      </c>
      <c r="L94">
        <f t="shared" si="38"/>
        <v>33.560026418662702</v>
      </c>
      <c r="M94" s="22">
        <f t="shared" si="39"/>
        <v>0.35203975978463448</v>
      </c>
      <c r="P94">
        <v>4623670.8229999999</v>
      </c>
      <c r="Q94">
        <v>9</v>
      </c>
      <c r="R94">
        <f t="shared" si="40"/>
        <v>0.58998039701479998</v>
      </c>
      <c r="S94">
        <f t="shared" si="41"/>
        <v>46.311159108415076</v>
      </c>
      <c r="T94" s="22">
        <f t="shared" si="42"/>
        <v>0.69390902081727057</v>
      </c>
      <c r="AZ94">
        <v>2590846.2829999998</v>
      </c>
      <c r="BA94">
        <v>2</v>
      </c>
      <c r="BB94">
        <f t="shared" si="43"/>
        <v>0.33059198571079995</v>
      </c>
      <c r="BC94">
        <f t="shared" si="44"/>
        <v>38.180114872842232</v>
      </c>
      <c r="BD94" s="22">
        <f t="shared" si="45"/>
        <v>0.53619302949061665</v>
      </c>
    </row>
    <row r="95" spans="2:56" x14ac:dyDescent="0.35">
      <c r="B95">
        <v>1570367.2790000001</v>
      </c>
      <c r="C95">
        <v>4</v>
      </c>
      <c r="D95">
        <f t="shared" si="34"/>
        <v>0.20037886480040001</v>
      </c>
      <c r="E95">
        <f t="shared" si="35"/>
        <v>32.311498105760236</v>
      </c>
      <c r="F95" s="22">
        <f t="shared" si="36"/>
        <v>0.2304147465437788</v>
      </c>
      <c r="I95">
        <v>1777303.6880000001</v>
      </c>
      <c r="J95">
        <v>16</v>
      </c>
      <c r="K95">
        <f t="shared" si="37"/>
        <v>0.22678395058880002</v>
      </c>
      <c r="L95">
        <f t="shared" si="38"/>
        <v>33.672644801780528</v>
      </c>
      <c r="M95" s="22">
        <f t="shared" si="39"/>
        <v>0.33133153862083248</v>
      </c>
      <c r="P95">
        <v>4670374.5690000001</v>
      </c>
      <c r="Q95">
        <v>6</v>
      </c>
      <c r="R95">
        <f t="shared" si="40"/>
        <v>0.59593979500440009</v>
      </c>
      <c r="S95">
        <f t="shared" si="41"/>
        <v>46.46656684836848</v>
      </c>
      <c r="T95" s="22">
        <f t="shared" si="42"/>
        <v>0.4626060138781804</v>
      </c>
      <c r="AZ95">
        <v>2617016.4479999999</v>
      </c>
      <c r="BA95">
        <v>1</v>
      </c>
      <c r="BB95">
        <f t="shared" si="43"/>
        <v>0.33393129876479999</v>
      </c>
      <c r="BC95">
        <f t="shared" si="44"/>
        <v>38.308237026483511</v>
      </c>
      <c r="BD95" s="22">
        <f t="shared" si="45"/>
        <v>0.26809651474530832</v>
      </c>
    </row>
    <row r="96" spans="2:56" x14ac:dyDescent="0.35">
      <c r="B96">
        <v>1586229.574</v>
      </c>
      <c r="C96">
        <v>4</v>
      </c>
      <c r="D96">
        <f t="shared" si="34"/>
        <v>0.20240289364239999</v>
      </c>
      <c r="E96">
        <f t="shared" si="35"/>
        <v>32.419926759294491</v>
      </c>
      <c r="F96" s="22">
        <f t="shared" si="36"/>
        <v>0.2304147465437788</v>
      </c>
      <c r="I96">
        <v>1795256.2509999999</v>
      </c>
      <c r="J96">
        <v>21</v>
      </c>
      <c r="K96">
        <f t="shared" si="37"/>
        <v>0.22907469762760002</v>
      </c>
      <c r="L96">
        <f t="shared" si="38"/>
        <v>33.785641104107334</v>
      </c>
      <c r="M96" s="22">
        <f t="shared" si="39"/>
        <v>0.43487264443984264</v>
      </c>
      <c r="P96">
        <v>4717550.07</v>
      </c>
      <c r="Q96">
        <v>6</v>
      </c>
      <c r="R96">
        <f t="shared" si="40"/>
        <v>0.60195938893200007</v>
      </c>
      <c r="S96">
        <f t="shared" si="41"/>
        <v>46.622496094673124</v>
      </c>
      <c r="T96" s="22">
        <f t="shared" si="42"/>
        <v>0.4626060138781804</v>
      </c>
      <c r="AZ96">
        <v>2643450.9569999999</v>
      </c>
      <c r="BA96">
        <v>2</v>
      </c>
      <c r="BB96">
        <f t="shared" si="43"/>
        <v>0.33730434211319998</v>
      </c>
      <c r="BC96">
        <f t="shared" si="44"/>
        <v>38.436789118106439</v>
      </c>
      <c r="BD96" s="22">
        <f t="shared" si="45"/>
        <v>0.53619302949061665</v>
      </c>
    </row>
    <row r="97" spans="2:56" x14ac:dyDescent="0.35">
      <c r="B97">
        <v>1602252.095</v>
      </c>
      <c r="C97">
        <v>9</v>
      </c>
      <c r="D97">
        <f t="shared" si="34"/>
        <v>0.204447367322</v>
      </c>
      <c r="E97">
        <f t="shared" si="35"/>
        <v>32.528719275531962</v>
      </c>
      <c r="F97" s="22">
        <f t="shared" si="36"/>
        <v>0.51843317972350234</v>
      </c>
      <c r="I97">
        <v>1813390.152</v>
      </c>
      <c r="J97">
        <v>22</v>
      </c>
      <c r="K97">
        <f t="shared" si="37"/>
        <v>0.23138858339519999</v>
      </c>
      <c r="L97">
        <f t="shared" si="38"/>
        <v>33.89901658512084</v>
      </c>
      <c r="M97" s="22">
        <f t="shared" si="39"/>
        <v>0.45558086560364464</v>
      </c>
      <c r="P97">
        <v>4765202.091</v>
      </c>
      <c r="Q97">
        <v>7</v>
      </c>
      <c r="R97">
        <f t="shared" si="40"/>
        <v>0.60803978681159998</v>
      </c>
      <c r="S97">
        <f t="shared" si="41"/>
        <v>46.778948596703202</v>
      </c>
      <c r="T97" s="22">
        <f t="shared" si="42"/>
        <v>0.53970701619121053</v>
      </c>
      <c r="AZ97">
        <v>2670152.4819999998</v>
      </c>
      <c r="BA97">
        <v>1</v>
      </c>
      <c r="BB97">
        <f t="shared" si="43"/>
        <v>0.34071145670320002</v>
      </c>
      <c r="BC97">
        <f t="shared" si="44"/>
        <v>38.565772599486138</v>
      </c>
      <c r="BD97" s="22">
        <f t="shared" si="45"/>
        <v>0.26809651474530832</v>
      </c>
    </row>
    <row r="98" spans="2:56" x14ac:dyDescent="0.35">
      <c r="B98">
        <v>1618436.46</v>
      </c>
      <c r="C98">
        <v>5</v>
      </c>
      <c r="D98">
        <f t="shared" si="34"/>
        <v>0.20651249229599999</v>
      </c>
      <c r="E98">
        <f t="shared" si="35"/>
        <v>32.637876872437602</v>
      </c>
      <c r="F98" s="22">
        <f t="shared" si="36"/>
        <v>0.28801843317972348</v>
      </c>
      <c r="I98">
        <v>1831707.2239999999</v>
      </c>
      <c r="J98">
        <v>22</v>
      </c>
      <c r="K98">
        <f t="shared" si="37"/>
        <v>0.2337258417824</v>
      </c>
      <c r="L98">
        <f t="shared" si="38"/>
        <v>34.012772525392286</v>
      </c>
      <c r="M98" s="22">
        <f t="shared" si="39"/>
        <v>0.45558086560364464</v>
      </c>
      <c r="P98">
        <v>4813335.4450000003</v>
      </c>
      <c r="Q98">
        <v>5</v>
      </c>
      <c r="R98">
        <f t="shared" si="40"/>
        <v>0.61418160278200007</v>
      </c>
      <c r="S98">
        <f t="shared" si="41"/>
        <v>46.935926109289007</v>
      </c>
      <c r="T98" s="22">
        <f t="shared" ref="T98:T129" si="46">(Q98*100)/1297</f>
        <v>0.38550501156515032</v>
      </c>
      <c r="AZ98">
        <v>2697123.719</v>
      </c>
      <c r="BA98">
        <v>2</v>
      </c>
      <c r="BB98">
        <f t="shared" ref="BB98:BB129" si="47">(0.0000000001276*AZ98)*1000</f>
        <v>0.34415298654440002</v>
      </c>
      <c r="BC98">
        <f t="shared" ref="BC98:BC129" si="48">(1.9108*BB98/11350000000000000)^(1/3)*10000000</f>
        <v>38.695188912791039</v>
      </c>
      <c r="BD98" s="22">
        <f t="shared" si="45"/>
        <v>0.53619302949061665</v>
      </c>
    </row>
    <row r="99" spans="2:56" x14ac:dyDescent="0.35">
      <c r="B99">
        <v>1634784.3030000001</v>
      </c>
      <c r="C99">
        <v>4</v>
      </c>
      <c r="D99">
        <f t="shared" si="34"/>
        <v>0.20859847706280002</v>
      </c>
      <c r="E99">
        <f t="shared" si="35"/>
        <v>32.747400769830961</v>
      </c>
      <c r="F99" s="22">
        <f t="shared" si="36"/>
        <v>0.2304147465437788</v>
      </c>
      <c r="I99">
        <v>1850209.318</v>
      </c>
      <c r="J99">
        <v>24</v>
      </c>
      <c r="K99">
        <f t="shared" si="37"/>
        <v>0.23608670897680001</v>
      </c>
      <c r="L99">
        <f t="shared" si="38"/>
        <v>34.126910206461083</v>
      </c>
      <c r="M99" s="22">
        <f t="shared" si="39"/>
        <v>0.49699730793124869</v>
      </c>
      <c r="P99">
        <v>4861954.9950000001</v>
      </c>
      <c r="Q99">
        <v>5</v>
      </c>
      <c r="R99">
        <f t="shared" si="40"/>
        <v>0.62038545736200001</v>
      </c>
      <c r="S99">
        <f t="shared" si="41"/>
        <v>47.093430397639956</v>
      </c>
      <c r="T99" s="22">
        <f t="shared" si="46"/>
        <v>0.38550501156515032</v>
      </c>
      <c r="AZ99">
        <v>2751886.2560000001</v>
      </c>
      <c r="BA99">
        <v>3</v>
      </c>
      <c r="BB99">
        <f t="shared" si="47"/>
        <v>0.35114068626560002</v>
      </c>
      <c r="BC99">
        <f t="shared" si="48"/>
        <v>38.95532585957698</v>
      </c>
      <c r="BD99" s="22">
        <f t="shared" si="45"/>
        <v>0.80428954423592491</v>
      </c>
    </row>
    <row r="100" spans="2:56" x14ac:dyDescent="0.35">
      <c r="B100">
        <v>1651297.2760000001</v>
      </c>
      <c r="C100">
        <v>7</v>
      </c>
      <c r="D100">
        <f t="shared" si="34"/>
        <v>0.21070553241760001</v>
      </c>
      <c r="E100">
        <f t="shared" si="35"/>
        <v>32.857292201646132</v>
      </c>
      <c r="F100" s="22">
        <f t="shared" si="36"/>
        <v>0.40322580645161288</v>
      </c>
      <c r="I100">
        <v>1868898.301</v>
      </c>
      <c r="J100">
        <v>25</v>
      </c>
      <c r="K100">
        <f t="shared" si="37"/>
        <v>0.23847142320760001</v>
      </c>
      <c r="L100">
        <f t="shared" si="38"/>
        <v>34.241430897598718</v>
      </c>
      <c r="M100" s="22">
        <f t="shared" si="39"/>
        <v>0.51770552909505074</v>
      </c>
      <c r="P100">
        <v>4911065.6519999998</v>
      </c>
      <c r="Q100">
        <v>3</v>
      </c>
      <c r="R100">
        <f t="shared" si="40"/>
        <v>0.62665197719519994</v>
      </c>
      <c r="S100">
        <f t="shared" si="41"/>
        <v>47.251463229224285</v>
      </c>
      <c r="T100" s="22">
        <f t="shared" si="46"/>
        <v>0.2313030069390902</v>
      </c>
      <c r="AZ100">
        <v>2779683.0869999998</v>
      </c>
      <c r="BA100">
        <v>2</v>
      </c>
      <c r="BB100">
        <f t="shared" si="47"/>
        <v>0.35468756190119999</v>
      </c>
      <c r="BC100">
        <f t="shared" si="48"/>
        <v>39.086049409917493</v>
      </c>
      <c r="BD100" s="22">
        <f t="shared" si="45"/>
        <v>0.53619302949061665</v>
      </c>
    </row>
    <row r="101" spans="2:56" x14ac:dyDescent="0.35">
      <c r="B101">
        <v>1667977.0460000001</v>
      </c>
      <c r="C101">
        <v>4</v>
      </c>
      <c r="D101">
        <f t="shared" si="34"/>
        <v>0.21283387106960003</v>
      </c>
      <c r="E101">
        <f t="shared" si="35"/>
        <v>32.967552394749923</v>
      </c>
      <c r="F101" s="22">
        <f t="shared" si="36"/>
        <v>0.2304147465437788</v>
      </c>
      <c r="I101">
        <v>1887776.061</v>
      </c>
      <c r="J101">
        <v>24</v>
      </c>
      <c r="K101">
        <f t="shared" si="37"/>
        <v>0.24088022538360002</v>
      </c>
      <c r="L101">
        <f t="shared" si="38"/>
        <v>34.356335885561577</v>
      </c>
      <c r="M101" s="22">
        <f t="shared" si="39"/>
        <v>0.49699730793124869</v>
      </c>
      <c r="P101">
        <v>4960672.375</v>
      </c>
      <c r="Q101">
        <v>2</v>
      </c>
      <c r="R101">
        <f t="shared" si="40"/>
        <v>0.63298179505000007</v>
      </c>
      <c r="S101">
        <f t="shared" si="41"/>
        <v>47.410026372330208</v>
      </c>
      <c r="T101" s="22">
        <f t="shared" si="46"/>
        <v>0.15420200462606015</v>
      </c>
      <c r="AZ101">
        <v>2807760.6940000001</v>
      </c>
      <c r="BA101">
        <v>4</v>
      </c>
      <c r="BB101">
        <f t="shared" si="47"/>
        <v>0.35827026455440003</v>
      </c>
      <c r="BC101">
        <f t="shared" si="48"/>
        <v>39.217211632844361</v>
      </c>
      <c r="BD101" s="22">
        <f t="shared" si="45"/>
        <v>1.0723860589812333</v>
      </c>
    </row>
    <row r="102" spans="2:56" x14ac:dyDescent="0.35">
      <c r="B102">
        <v>1684825.2990000001</v>
      </c>
      <c r="C102">
        <v>6</v>
      </c>
      <c r="D102">
        <f t="shared" si="34"/>
        <v>0.21498370815240003</v>
      </c>
      <c r="E102">
        <f t="shared" si="35"/>
        <v>33.078182594402136</v>
      </c>
      <c r="F102" s="22">
        <f t="shared" si="36"/>
        <v>0.34562211981566821</v>
      </c>
      <c r="I102">
        <v>1906844.5060000001</v>
      </c>
      <c r="J102">
        <v>25</v>
      </c>
      <c r="K102">
        <f t="shared" si="37"/>
        <v>0.24331335896560002</v>
      </c>
      <c r="L102">
        <f t="shared" si="38"/>
        <v>34.471626466995062</v>
      </c>
      <c r="M102" s="22">
        <f t="shared" si="39"/>
        <v>0.51770552909505074</v>
      </c>
      <c r="P102">
        <v>5010780.1770000001</v>
      </c>
      <c r="Q102">
        <v>5</v>
      </c>
      <c r="R102">
        <f t="shared" si="40"/>
        <v>0.63937555058520001</v>
      </c>
      <c r="S102">
        <f t="shared" si="41"/>
        <v>47.569121613656712</v>
      </c>
      <c r="T102" s="22">
        <f t="shared" si="46"/>
        <v>0.38550501156515032</v>
      </c>
      <c r="AZ102">
        <v>2836121.9130000002</v>
      </c>
      <c r="BA102">
        <v>2</v>
      </c>
      <c r="BB102">
        <f t="shared" si="47"/>
        <v>0.36188915609880001</v>
      </c>
      <c r="BC102">
        <f t="shared" si="48"/>
        <v>39.348813999868149</v>
      </c>
      <c r="BD102" s="22">
        <f t="shared" si="45"/>
        <v>0.53619302949061665</v>
      </c>
    </row>
    <row r="103" spans="2:56" x14ac:dyDescent="0.35">
      <c r="B103">
        <v>1701843.737</v>
      </c>
      <c r="C103">
        <v>7</v>
      </c>
      <c r="D103">
        <f t="shared" si="34"/>
        <v>0.21715526084120002</v>
      </c>
      <c r="E103">
        <f t="shared" si="35"/>
        <v>33.189184043188064</v>
      </c>
      <c r="F103" s="22">
        <f t="shared" si="36"/>
        <v>0.40322580645161288</v>
      </c>
      <c r="I103">
        <v>1926105.5619999999</v>
      </c>
      <c r="J103">
        <v>13</v>
      </c>
      <c r="K103">
        <f t="shared" si="37"/>
        <v>0.24577106971120002</v>
      </c>
      <c r="L103">
        <f t="shared" si="38"/>
        <v>34.587303935136454</v>
      </c>
      <c r="M103" s="22">
        <f t="shared" si="39"/>
        <v>0.26920687512942637</v>
      </c>
      <c r="P103">
        <v>5061394.1179999998</v>
      </c>
      <c r="Q103">
        <v>5</v>
      </c>
      <c r="R103">
        <f t="shared" si="40"/>
        <v>0.64583388945679998</v>
      </c>
      <c r="S103">
        <f t="shared" si="41"/>
        <v>47.728750734326702</v>
      </c>
      <c r="T103" s="22">
        <f t="shared" si="46"/>
        <v>0.38550501156515032</v>
      </c>
      <c r="AZ103">
        <v>2864769.6090000002</v>
      </c>
      <c r="BA103">
        <v>2</v>
      </c>
      <c r="BB103">
        <f t="shared" si="47"/>
        <v>0.36554460210840001</v>
      </c>
      <c r="BC103">
        <f t="shared" si="48"/>
        <v>39.480857989072732</v>
      </c>
      <c r="BD103" s="22">
        <f t="shared" si="45"/>
        <v>0.53619302949061665</v>
      </c>
    </row>
    <row r="104" spans="2:56" x14ac:dyDescent="0.35">
      <c r="B104">
        <v>1719034.077</v>
      </c>
      <c r="C104">
        <v>7</v>
      </c>
      <c r="D104">
        <f t="shared" si="34"/>
        <v>0.21934874822520001</v>
      </c>
      <c r="E104">
        <f t="shared" si="35"/>
        <v>33.300557973689841</v>
      </c>
      <c r="F104" s="22">
        <f t="shared" si="36"/>
        <v>0.40322580645161288</v>
      </c>
      <c r="I104">
        <v>1945561.1740000001</v>
      </c>
      <c r="J104">
        <v>30</v>
      </c>
      <c r="K104">
        <f t="shared" si="37"/>
        <v>0.24825360580240002</v>
      </c>
      <c r="L104">
        <f t="shared" si="38"/>
        <v>34.703369584874444</v>
      </c>
      <c r="M104" s="22">
        <f t="shared" si="39"/>
        <v>0.62124663491406085</v>
      </c>
      <c r="P104">
        <v>5112519.3109999998</v>
      </c>
      <c r="Q104">
        <v>3</v>
      </c>
      <c r="R104">
        <f t="shared" si="40"/>
        <v>0.65235746408359996</v>
      </c>
      <c r="S104">
        <f t="shared" si="41"/>
        <v>47.888915527425908</v>
      </c>
      <c r="T104" s="22">
        <f t="shared" si="46"/>
        <v>0.2313030069390902</v>
      </c>
      <c r="AZ104">
        <v>2893706.676</v>
      </c>
      <c r="BA104">
        <v>1</v>
      </c>
      <c r="BB104">
        <f t="shared" si="47"/>
        <v>0.36923697185759996</v>
      </c>
      <c r="BC104">
        <f t="shared" si="48"/>
        <v>39.613345083756947</v>
      </c>
      <c r="BD104" s="22">
        <f t="shared" si="45"/>
        <v>0.26809651474530832</v>
      </c>
    </row>
    <row r="105" spans="2:56" x14ac:dyDescent="0.35">
      <c r="B105">
        <v>1736398.058</v>
      </c>
      <c r="C105">
        <v>7</v>
      </c>
      <c r="D105">
        <f t="shared" si="34"/>
        <v>0.22156439220079999</v>
      </c>
      <c r="E105">
        <f t="shared" si="35"/>
        <v>33.412305652757802</v>
      </c>
      <c r="F105" s="22">
        <f t="shared" si="36"/>
        <v>0.40322580645161288</v>
      </c>
      <c r="I105">
        <v>1965213.307</v>
      </c>
      <c r="J105">
        <v>20</v>
      </c>
      <c r="K105">
        <f t="shared" si="37"/>
        <v>0.2507612179732</v>
      </c>
      <c r="L105">
        <f t="shared" si="38"/>
        <v>34.819824717598479</v>
      </c>
      <c r="M105" s="22">
        <f t="shared" si="39"/>
        <v>0.41416442327604058</v>
      </c>
      <c r="P105">
        <v>5164160.9210000001</v>
      </c>
      <c r="Q105">
        <v>4</v>
      </c>
      <c r="R105">
        <f t="shared" si="40"/>
        <v>0.6589469335196001</v>
      </c>
      <c r="S105">
        <f t="shared" si="41"/>
        <v>48.049617793123971</v>
      </c>
      <c r="T105" s="22">
        <f t="shared" si="46"/>
        <v>0.3084040092521203</v>
      </c>
      <c r="AZ105">
        <v>2922936.0359999998</v>
      </c>
      <c r="BA105">
        <v>1</v>
      </c>
      <c r="BB105">
        <f t="shared" si="47"/>
        <v>0.37296663819359999</v>
      </c>
      <c r="BC105">
        <f t="shared" si="48"/>
        <v>39.746276766584778</v>
      </c>
      <c r="BD105" s="22">
        <f t="shared" si="45"/>
        <v>0.26809651474530832</v>
      </c>
    </row>
    <row r="106" spans="2:56" x14ac:dyDescent="0.35">
      <c r="B106">
        <v>1753937.432</v>
      </c>
      <c r="C106">
        <v>5</v>
      </c>
      <c r="D106">
        <f t="shared" si="34"/>
        <v>0.2238024163232</v>
      </c>
      <c r="E106">
        <f t="shared" si="35"/>
        <v>33.524428322067401</v>
      </c>
      <c r="F106" s="22">
        <f t="shared" si="36"/>
        <v>0.28801843317972348</v>
      </c>
      <c r="I106">
        <v>1985063.946</v>
      </c>
      <c r="J106">
        <v>11</v>
      </c>
      <c r="K106">
        <f t="shared" si="37"/>
        <v>0.25329415950959999</v>
      </c>
      <c r="L106">
        <f t="shared" si="38"/>
        <v>34.936670639979113</v>
      </c>
      <c r="M106" s="22">
        <f t="shared" si="39"/>
        <v>0.22779043280182232</v>
      </c>
      <c r="P106">
        <v>5216324.1619999995</v>
      </c>
      <c r="Q106">
        <v>4</v>
      </c>
      <c r="R106">
        <f t="shared" si="40"/>
        <v>0.66560296307120004</v>
      </c>
      <c r="S106">
        <f t="shared" si="41"/>
        <v>48.210859327807313</v>
      </c>
      <c r="T106" s="22">
        <f t="shared" si="46"/>
        <v>0.3084040092521203</v>
      </c>
      <c r="AZ106">
        <v>2952460.642</v>
      </c>
      <c r="BA106">
        <v>1</v>
      </c>
      <c r="BB106">
        <f t="shared" si="47"/>
        <v>0.37673397791919999</v>
      </c>
      <c r="BC106">
        <f t="shared" si="48"/>
        <v>39.879654531966658</v>
      </c>
      <c r="BD106" s="22">
        <f t="shared" si="45"/>
        <v>0.26809651474530832</v>
      </c>
    </row>
    <row r="107" spans="2:56" x14ac:dyDescent="0.35">
      <c r="B107">
        <v>1771653.9720000001</v>
      </c>
      <c r="C107">
        <v>6</v>
      </c>
      <c r="D107">
        <f t="shared" si="34"/>
        <v>0.22606304682719999</v>
      </c>
      <c r="E107">
        <f t="shared" si="35"/>
        <v>33.636927248614406</v>
      </c>
      <c r="F107" s="22">
        <f t="shared" si="36"/>
        <v>0.34562211981566821</v>
      </c>
      <c r="I107">
        <v>2005115.0970000001</v>
      </c>
      <c r="J107">
        <v>20</v>
      </c>
      <c r="K107">
        <f t="shared" si="37"/>
        <v>0.25585268637720004</v>
      </c>
      <c r="L107">
        <f t="shared" si="38"/>
        <v>35.053908668611491</v>
      </c>
      <c r="M107" s="22">
        <f t="shared" si="39"/>
        <v>0.41416442327604058</v>
      </c>
      <c r="P107">
        <v>5269014.3049999997</v>
      </c>
      <c r="Q107">
        <v>6</v>
      </c>
      <c r="R107">
        <f t="shared" si="40"/>
        <v>0.6723262253179999</v>
      </c>
      <c r="S107">
        <f t="shared" si="41"/>
        <v>48.372641947296117</v>
      </c>
      <c r="T107" s="22">
        <f t="shared" si="46"/>
        <v>0.4626060138781804</v>
      </c>
      <c r="AZ107">
        <v>3042835.912</v>
      </c>
      <c r="BA107">
        <v>2</v>
      </c>
      <c r="BB107">
        <f t="shared" si="47"/>
        <v>0.38826586237119998</v>
      </c>
      <c r="BC107">
        <f t="shared" si="48"/>
        <v>40.282479327846076</v>
      </c>
      <c r="BD107" s="22">
        <f t="shared" si="45"/>
        <v>0.53619302949061665</v>
      </c>
    </row>
    <row r="108" spans="2:56" x14ac:dyDescent="0.35">
      <c r="B108">
        <v>1789549.4669999999</v>
      </c>
      <c r="C108">
        <v>11</v>
      </c>
      <c r="D108">
        <f t="shared" si="34"/>
        <v>0.2283465119892</v>
      </c>
      <c r="E108">
        <f t="shared" si="35"/>
        <v>33.749803691472614</v>
      </c>
      <c r="F108" s="22">
        <f t="shared" si="36"/>
        <v>0.63364055299539168</v>
      </c>
      <c r="I108">
        <v>2025368.7849999999</v>
      </c>
      <c r="J108">
        <v>13</v>
      </c>
      <c r="K108">
        <f t="shared" si="37"/>
        <v>0.258437056966</v>
      </c>
      <c r="L108">
        <f t="shared" si="38"/>
        <v>35.171540117096391</v>
      </c>
      <c r="M108" s="22">
        <f t="shared" si="39"/>
        <v>0.26920687512942637</v>
      </c>
      <c r="P108">
        <v>5322236.6720000003</v>
      </c>
      <c r="Q108">
        <v>6</v>
      </c>
      <c r="R108">
        <f t="shared" si="40"/>
        <v>0.67911739934720006</v>
      </c>
      <c r="S108">
        <f t="shared" si="41"/>
        <v>48.534967466564268</v>
      </c>
      <c r="T108" s="22">
        <f t="shared" si="46"/>
        <v>0.4626060138781804</v>
      </c>
      <c r="AZ108">
        <v>3104617.8059999999</v>
      </c>
      <c r="BA108">
        <v>1</v>
      </c>
      <c r="BB108">
        <f t="shared" si="47"/>
        <v>0.39614923204559999</v>
      </c>
      <c r="BC108">
        <f t="shared" si="48"/>
        <v>40.553287180691441</v>
      </c>
      <c r="BD108" s="22">
        <f t="shared" si="45"/>
        <v>0.26809651474530832</v>
      </c>
    </row>
    <row r="109" spans="2:56" x14ac:dyDescent="0.35">
      <c r="B109">
        <v>1807625.7239999999</v>
      </c>
      <c r="C109">
        <v>6</v>
      </c>
      <c r="D109">
        <f t="shared" si="34"/>
        <v>0.23065304238239998</v>
      </c>
      <c r="E109">
        <f t="shared" si="35"/>
        <v>33.863058913569958</v>
      </c>
      <c r="F109" s="22">
        <f t="shared" si="36"/>
        <v>0.34562211981566821</v>
      </c>
      <c r="I109">
        <v>2045827.0560000001</v>
      </c>
      <c r="J109">
        <v>16</v>
      </c>
      <c r="K109">
        <f t="shared" si="37"/>
        <v>0.26104753234560002</v>
      </c>
      <c r="L109">
        <f t="shared" si="38"/>
        <v>35.289566306622405</v>
      </c>
      <c r="M109" s="22">
        <f t="shared" si="39"/>
        <v>0.33133153862083248</v>
      </c>
      <c r="P109">
        <v>5375996.6380000003</v>
      </c>
      <c r="Q109">
        <v>4</v>
      </c>
      <c r="R109">
        <f t="shared" si="40"/>
        <v>0.68597717100880007</v>
      </c>
      <c r="S109">
        <f t="shared" si="41"/>
        <v>48.697837704403874</v>
      </c>
      <c r="T109" s="22">
        <f t="shared" si="46"/>
        <v>0.3084040092521203</v>
      </c>
      <c r="AZ109">
        <v>3135977.5819999999</v>
      </c>
      <c r="BA109">
        <v>3</v>
      </c>
      <c r="BB109">
        <f t="shared" si="47"/>
        <v>0.40015073946319996</v>
      </c>
      <c r="BC109">
        <f t="shared" si="48"/>
        <v>40.689373057703968</v>
      </c>
      <c r="BD109" s="22">
        <f t="shared" si="45"/>
        <v>0.80428954423592491</v>
      </c>
    </row>
    <row r="110" spans="2:56" x14ac:dyDescent="0.35">
      <c r="B110">
        <v>1825884.57</v>
      </c>
      <c r="C110">
        <v>6</v>
      </c>
      <c r="D110">
        <f t="shared" si="34"/>
        <v>0.23298287113200003</v>
      </c>
      <c r="E110">
        <f t="shared" si="35"/>
        <v>33.97669419298991</v>
      </c>
      <c r="F110" s="22">
        <f t="shared" si="36"/>
        <v>0.34562211981566821</v>
      </c>
      <c r="I110">
        <v>2066491.9750000001</v>
      </c>
      <c r="J110">
        <v>19</v>
      </c>
      <c r="K110">
        <f t="shared" si="37"/>
        <v>0.26368437601</v>
      </c>
      <c r="L110">
        <f t="shared" si="38"/>
        <v>35.407988553273135</v>
      </c>
      <c r="M110" s="22">
        <f t="shared" si="39"/>
        <v>0.39345620211223858</v>
      </c>
      <c r="P110">
        <v>5430299.6349999998</v>
      </c>
      <c r="Q110">
        <v>4</v>
      </c>
      <c r="R110">
        <f t="shared" si="40"/>
        <v>0.692906233426</v>
      </c>
      <c r="S110">
        <f t="shared" si="41"/>
        <v>48.861254493890137</v>
      </c>
      <c r="T110" s="22">
        <f t="shared" si="46"/>
        <v>0.3084040092521203</v>
      </c>
      <c r="AZ110">
        <v>3167654.1230000001</v>
      </c>
      <c r="BA110">
        <v>1</v>
      </c>
      <c r="BB110">
        <f t="shared" si="47"/>
        <v>0.40419266609480003</v>
      </c>
      <c r="BC110">
        <f t="shared" si="48"/>
        <v>40.825915600371445</v>
      </c>
      <c r="BD110" s="22">
        <f t="shared" si="45"/>
        <v>0.26809651474530832</v>
      </c>
    </row>
    <row r="111" spans="2:56" x14ac:dyDescent="0.35">
      <c r="B111">
        <v>1844327.848</v>
      </c>
      <c r="C111">
        <v>9</v>
      </c>
      <c r="D111">
        <f t="shared" si="34"/>
        <v>0.2353362334048</v>
      </c>
      <c r="E111">
        <f t="shared" si="35"/>
        <v>34.09071079684194</v>
      </c>
      <c r="F111" s="22">
        <f t="shared" si="36"/>
        <v>0.51843317972350234</v>
      </c>
      <c r="I111">
        <v>2087365.632</v>
      </c>
      <c r="J111">
        <v>14</v>
      </c>
      <c r="K111">
        <f t="shared" si="37"/>
        <v>0.26634785464320004</v>
      </c>
      <c r="L111">
        <f t="shared" si="38"/>
        <v>35.526808201215381</v>
      </c>
      <c r="M111" s="22">
        <f t="shared" si="39"/>
        <v>0.28991509629322842</v>
      </c>
      <c r="P111">
        <v>5485151.1459999997</v>
      </c>
      <c r="Q111">
        <v>5</v>
      </c>
      <c r="R111">
        <f t="shared" si="40"/>
        <v>0.69990528622959991</v>
      </c>
      <c r="S111">
        <f t="shared" si="41"/>
        <v>49.025219662621012</v>
      </c>
      <c r="T111" s="22">
        <f t="shared" si="46"/>
        <v>0.38550501156515032</v>
      </c>
      <c r="AZ111">
        <v>3199650.63</v>
      </c>
      <c r="BA111">
        <v>2</v>
      </c>
      <c r="BB111">
        <f t="shared" si="47"/>
        <v>0.40827542038800002</v>
      </c>
      <c r="BC111">
        <f t="shared" si="48"/>
        <v>40.962916346940318</v>
      </c>
      <c r="BD111" s="22">
        <f t="shared" si="45"/>
        <v>0.53619302949061665</v>
      </c>
    </row>
    <row r="112" spans="2:56" x14ac:dyDescent="0.35">
      <c r="B112">
        <v>1862957.422</v>
      </c>
      <c r="C112">
        <v>4</v>
      </c>
      <c r="D112">
        <f t="shared" si="34"/>
        <v>0.2377133670472</v>
      </c>
      <c r="E112">
        <f t="shared" si="35"/>
        <v>34.205110011241842</v>
      </c>
      <c r="F112" s="22">
        <f t="shared" si="36"/>
        <v>0.2304147465437788</v>
      </c>
      <c r="I112">
        <v>2108450.1329999999</v>
      </c>
      <c r="J112">
        <v>20</v>
      </c>
      <c r="K112">
        <f t="shared" si="37"/>
        <v>0.26903823697079998</v>
      </c>
      <c r="L112">
        <f t="shared" si="38"/>
        <v>35.64602657002137</v>
      </c>
      <c r="M112" s="22">
        <f t="shared" si="39"/>
        <v>0.41416442327604058</v>
      </c>
      <c r="P112">
        <v>5540556.7130000005</v>
      </c>
      <c r="Q112">
        <v>1</v>
      </c>
      <c r="R112">
        <f t="shared" si="40"/>
        <v>0.70697503657880012</v>
      </c>
      <c r="S112">
        <f t="shared" si="41"/>
        <v>49.18973505515838</v>
      </c>
      <c r="T112" s="22">
        <f t="shared" si="46"/>
        <v>7.7101002313030076E-2</v>
      </c>
      <c r="AZ112">
        <v>3231970.3330000001</v>
      </c>
      <c r="BA112">
        <v>2</v>
      </c>
      <c r="BB112">
        <f t="shared" si="47"/>
        <v>0.41239941449080003</v>
      </c>
      <c r="BC112">
        <f t="shared" si="48"/>
        <v>41.100376826573296</v>
      </c>
      <c r="BD112" s="22">
        <f t="shared" si="45"/>
        <v>0.53619302949061665</v>
      </c>
    </row>
    <row r="113" spans="2:56" x14ac:dyDescent="0.35">
      <c r="B113">
        <v>1881775.1740000001</v>
      </c>
      <c r="C113">
        <v>8</v>
      </c>
      <c r="D113">
        <f t="shared" si="34"/>
        <v>0.24011451220240002</v>
      </c>
      <c r="E113">
        <f t="shared" si="35"/>
        <v>34.319893121456815</v>
      </c>
      <c r="F113" s="22">
        <f t="shared" si="36"/>
        <v>0.46082949308755761</v>
      </c>
      <c r="I113">
        <v>2129747.6090000002</v>
      </c>
      <c r="J113">
        <v>16</v>
      </c>
      <c r="K113">
        <f t="shared" si="37"/>
        <v>0.27175579490840007</v>
      </c>
      <c r="L113">
        <f t="shared" si="38"/>
        <v>35.765645004835605</v>
      </c>
      <c r="M113" s="22">
        <f t="shared" si="39"/>
        <v>0.33133153862083248</v>
      </c>
      <c r="P113">
        <v>5596521.9330000002</v>
      </c>
      <c r="Q113">
        <v>4</v>
      </c>
      <c r="R113">
        <f t="shared" si="40"/>
        <v>0.7141161986508</v>
      </c>
      <c r="S113">
        <f t="shared" si="41"/>
        <v>49.354802519286871</v>
      </c>
      <c r="T113" s="22">
        <f t="shared" si="46"/>
        <v>0.3084040092521203</v>
      </c>
      <c r="AZ113">
        <v>3264616.4980000001</v>
      </c>
      <c r="BA113">
        <v>2</v>
      </c>
      <c r="BB113">
        <f t="shared" si="47"/>
        <v>0.41656506514480002</v>
      </c>
      <c r="BC113">
        <f t="shared" si="48"/>
        <v>41.238298587938758</v>
      </c>
      <c r="BD113" s="22">
        <f t="shared" si="45"/>
        <v>0.53619302949061665</v>
      </c>
    </row>
    <row r="114" spans="2:56" x14ac:dyDescent="0.35">
      <c r="B114">
        <v>1900783.004</v>
      </c>
      <c r="C114">
        <v>8</v>
      </c>
      <c r="D114">
        <f t="shared" si="34"/>
        <v>0.24253991131040001</v>
      </c>
      <c r="E114">
        <f t="shared" si="35"/>
        <v>34.435061410940186</v>
      </c>
      <c r="F114" s="22">
        <f t="shared" si="36"/>
        <v>0.46082949308755761</v>
      </c>
      <c r="I114">
        <v>2151260.2110000001</v>
      </c>
      <c r="J114">
        <v>16</v>
      </c>
      <c r="K114">
        <f t="shared" si="37"/>
        <v>0.27450080292360002</v>
      </c>
      <c r="L114">
        <f t="shared" si="38"/>
        <v>35.88566484669299</v>
      </c>
      <c r="M114" s="22">
        <f t="shared" si="39"/>
        <v>0.33133153862083248</v>
      </c>
      <c r="P114">
        <v>5653052.4570000004</v>
      </c>
      <c r="Q114">
        <v>4</v>
      </c>
      <c r="R114">
        <f t="shared" si="40"/>
        <v>0.72132949351320008</v>
      </c>
      <c r="S114">
        <f t="shared" si="41"/>
        <v>49.520423901561102</v>
      </c>
      <c r="T114" s="22">
        <f t="shared" si="46"/>
        <v>0.3084040092521203</v>
      </c>
      <c r="AZ114">
        <v>3297592.4219999998</v>
      </c>
      <c r="BA114">
        <v>1</v>
      </c>
      <c r="BB114">
        <f t="shared" si="47"/>
        <v>0.4207727930472</v>
      </c>
      <c r="BC114">
        <f t="shared" si="48"/>
        <v>41.376683176460993</v>
      </c>
      <c r="BD114" s="22">
        <f t="shared" si="45"/>
        <v>0.26809651474530832</v>
      </c>
    </row>
    <row r="115" spans="2:56" x14ac:dyDescent="0.35">
      <c r="B115">
        <v>1919982.8319999999</v>
      </c>
      <c r="C115">
        <v>8</v>
      </c>
      <c r="D115">
        <f t="shared" si="34"/>
        <v>0.24498980936319997</v>
      </c>
      <c r="E115">
        <f t="shared" si="35"/>
        <v>34.550616172395245</v>
      </c>
      <c r="F115" s="22">
        <f t="shared" si="36"/>
        <v>0.46082949308755761</v>
      </c>
      <c r="I115">
        <v>2172990.1120000002</v>
      </c>
      <c r="J115">
        <v>25</v>
      </c>
      <c r="K115">
        <f t="shared" si="37"/>
        <v>0.27727353829120005</v>
      </c>
      <c r="L115">
        <f t="shared" si="38"/>
        <v>36.006087442664338</v>
      </c>
      <c r="M115" s="22">
        <f t="shared" si="39"/>
        <v>0.51770552909505074</v>
      </c>
      <c r="P115">
        <v>5710153.9970000004</v>
      </c>
      <c r="Q115">
        <v>2</v>
      </c>
      <c r="R115">
        <f t="shared" si="40"/>
        <v>0.72861565001720008</v>
      </c>
      <c r="S115">
        <f t="shared" si="41"/>
        <v>49.686601066220327</v>
      </c>
      <c r="T115" s="22">
        <f t="shared" si="46"/>
        <v>0.15420200462606015</v>
      </c>
      <c r="AZ115">
        <v>3330901.4360000002</v>
      </c>
      <c r="BA115">
        <v>1</v>
      </c>
      <c r="BB115">
        <f t="shared" si="47"/>
        <v>0.42502302323360008</v>
      </c>
      <c r="BC115">
        <f t="shared" si="48"/>
        <v>41.515532145696142</v>
      </c>
      <c r="BD115" s="22">
        <f t="shared" si="45"/>
        <v>0.26809651474530832</v>
      </c>
    </row>
    <row r="116" spans="2:56" x14ac:dyDescent="0.35">
      <c r="B116">
        <v>1939376.598</v>
      </c>
      <c r="C116">
        <v>2</v>
      </c>
      <c r="D116">
        <f t="shared" si="34"/>
        <v>0.24746445390480001</v>
      </c>
      <c r="E116">
        <f t="shared" si="35"/>
        <v>34.666558706471591</v>
      </c>
      <c r="F116" s="22">
        <f t="shared" si="36"/>
        <v>0.1152073732718894</v>
      </c>
      <c r="I116">
        <v>2194939.5070000002</v>
      </c>
      <c r="J116">
        <v>17</v>
      </c>
      <c r="K116">
        <f t="shared" si="37"/>
        <v>0.28007428109320004</v>
      </c>
      <c r="L116">
        <f t="shared" si="38"/>
        <v>36.126914144616961</v>
      </c>
      <c r="M116" s="22">
        <f t="shared" si="39"/>
        <v>0.35203975978463448</v>
      </c>
      <c r="P116">
        <v>5767832.3200000003</v>
      </c>
      <c r="Q116">
        <v>8</v>
      </c>
      <c r="R116">
        <f t="shared" si="40"/>
        <v>0.73597540403200001</v>
      </c>
      <c r="S116">
        <f t="shared" si="41"/>
        <v>49.853335875881136</v>
      </c>
      <c r="T116" s="22">
        <f t="shared" si="46"/>
        <v>0.61680801850424061</v>
      </c>
      <c r="AZ116">
        <v>3364546.9049999998</v>
      </c>
      <c r="BA116">
        <v>3</v>
      </c>
      <c r="BB116">
        <f t="shared" si="47"/>
        <v>0.42931618507799996</v>
      </c>
      <c r="BC116">
        <f t="shared" si="48"/>
        <v>41.654847055864053</v>
      </c>
      <c r="BD116" s="22">
        <f t="shared" si="45"/>
        <v>0.80428954423592491</v>
      </c>
    </row>
    <row r="117" spans="2:56" x14ac:dyDescent="0.35">
      <c r="B117">
        <v>1958966.2609999999</v>
      </c>
      <c r="C117">
        <v>3</v>
      </c>
      <c r="D117">
        <f t="shared" si="34"/>
        <v>0.2499640949036</v>
      </c>
      <c r="E117">
        <f t="shared" si="35"/>
        <v>34.782890314581394</v>
      </c>
      <c r="F117" s="22">
        <f t="shared" si="36"/>
        <v>0.1728110599078341</v>
      </c>
      <c r="I117">
        <v>2217110.6129999999</v>
      </c>
      <c r="J117">
        <v>18</v>
      </c>
      <c r="K117">
        <f t="shared" si="37"/>
        <v>0.28290331421879999</v>
      </c>
      <c r="L117">
        <f t="shared" si="38"/>
        <v>36.248146308012061</v>
      </c>
      <c r="M117" s="22">
        <f t="shared" si="39"/>
        <v>0.37274798094843653</v>
      </c>
      <c r="P117">
        <v>5826093.2529999996</v>
      </c>
      <c r="Q117">
        <v>3</v>
      </c>
      <c r="R117">
        <f t="shared" si="40"/>
        <v>0.74340949908279996</v>
      </c>
      <c r="S117">
        <f t="shared" si="41"/>
        <v>50.020630204460282</v>
      </c>
      <c r="T117" s="22">
        <f t="shared" si="46"/>
        <v>0.2313030069390902</v>
      </c>
      <c r="AZ117">
        <v>3502561.8160000001</v>
      </c>
      <c r="BA117">
        <v>2</v>
      </c>
      <c r="BB117">
        <f t="shared" si="47"/>
        <v>0.4469268877216</v>
      </c>
      <c r="BC117">
        <f t="shared" si="48"/>
        <v>42.216797444834889</v>
      </c>
      <c r="BD117" s="22">
        <f t="shared" si="45"/>
        <v>0.53619302949061665</v>
      </c>
    </row>
    <row r="118" spans="2:56" x14ac:dyDescent="0.35">
      <c r="B118">
        <v>1978753.7990000001</v>
      </c>
      <c r="C118">
        <v>3</v>
      </c>
      <c r="D118">
        <f t="shared" si="34"/>
        <v>0.2524889847524</v>
      </c>
      <c r="E118">
        <f t="shared" si="35"/>
        <v>34.899612297868657</v>
      </c>
      <c r="F118" s="22">
        <f t="shared" si="36"/>
        <v>0.1728110599078341</v>
      </c>
      <c r="I118">
        <v>2239505.67</v>
      </c>
      <c r="J118">
        <v>15</v>
      </c>
      <c r="K118">
        <f t="shared" si="37"/>
        <v>0.285760923492</v>
      </c>
      <c r="L118">
        <f t="shared" si="38"/>
        <v>36.369785296152372</v>
      </c>
      <c r="M118" s="22">
        <f t="shared" si="39"/>
        <v>0.31062331745703042</v>
      </c>
      <c r="P118">
        <v>5884942.6799999997</v>
      </c>
      <c r="Q118">
        <v>7</v>
      </c>
      <c r="R118">
        <f t="shared" si="40"/>
        <v>0.75091868596800004</v>
      </c>
      <c r="S118">
        <f t="shared" si="41"/>
        <v>50.188485926826615</v>
      </c>
      <c r="T118" s="22">
        <f t="shared" si="46"/>
        <v>0.53970701619121053</v>
      </c>
      <c r="AZ118">
        <v>3537941.2289999998</v>
      </c>
      <c r="BA118">
        <v>2</v>
      </c>
      <c r="BB118">
        <f t="shared" si="47"/>
        <v>0.45144130082039996</v>
      </c>
      <c r="BC118">
        <f t="shared" si="48"/>
        <v>42.358465614969035</v>
      </c>
      <c r="BD118" s="22">
        <f t="shared" si="45"/>
        <v>0.53619302949061665</v>
      </c>
    </row>
    <row r="119" spans="2:56" x14ac:dyDescent="0.35">
      <c r="B119">
        <v>1998741.2109999999</v>
      </c>
      <c r="C119">
        <v>4</v>
      </c>
      <c r="D119">
        <f t="shared" si="34"/>
        <v>0.25503937852359998</v>
      </c>
      <c r="E119">
        <f t="shared" si="35"/>
        <v>35.016725967890814</v>
      </c>
      <c r="F119" s="22">
        <f t="shared" si="36"/>
        <v>0.2304147465437788</v>
      </c>
      <c r="I119">
        <v>2262126.94</v>
      </c>
      <c r="J119">
        <v>24</v>
      </c>
      <c r="K119">
        <f t="shared" si="37"/>
        <v>0.28864739754399998</v>
      </c>
      <c r="L119">
        <f t="shared" si="38"/>
        <v>36.491832473494469</v>
      </c>
      <c r="M119" s="22">
        <f t="shared" si="39"/>
        <v>0.49699730793124869</v>
      </c>
      <c r="P119">
        <v>5944386.5449999999</v>
      </c>
      <c r="Q119">
        <v>6</v>
      </c>
      <c r="R119">
        <f t="shared" si="40"/>
        <v>0.7585037231420001</v>
      </c>
      <c r="S119">
        <f t="shared" si="41"/>
        <v>50.356904925793053</v>
      </c>
      <c r="T119" s="22">
        <f t="shared" si="46"/>
        <v>0.4626060138781804</v>
      </c>
      <c r="AZ119">
        <v>3573678.0090000001</v>
      </c>
      <c r="BA119">
        <v>1</v>
      </c>
      <c r="BB119">
        <f t="shared" si="47"/>
        <v>0.45600131394840004</v>
      </c>
      <c r="BC119">
        <f t="shared" si="48"/>
        <v>42.500609181987741</v>
      </c>
      <c r="BD119" s="22">
        <f t="shared" si="45"/>
        <v>0.26809651474530832</v>
      </c>
    </row>
    <row r="120" spans="2:56" x14ac:dyDescent="0.35">
      <c r="B120">
        <v>2018930.5160000001</v>
      </c>
      <c r="C120">
        <v>5</v>
      </c>
      <c r="D120">
        <f t="shared" si="34"/>
        <v>0.25761553384160002</v>
      </c>
      <c r="E120">
        <f t="shared" si="35"/>
        <v>35.134232639462603</v>
      </c>
      <c r="F120" s="22">
        <f t="shared" si="36"/>
        <v>0.28801843317972348</v>
      </c>
      <c r="I120">
        <v>2284976.7069999999</v>
      </c>
      <c r="J120">
        <v>22</v>
      </c>
      <c r="K120">
        <f t="shared" si="37"/>
        <v>0.29156302781319998</v>
      </c>
      <c r="L120">
        <f t="shared" si="38"/>
        <v>36.614289204555803</v>
      </c>
      <c r="M120" s="22">
        <f t="shared" si="39"/>
        <v>0.45558086560364464</v>
      </c>
      <c r="P120">
        <v>6004430.8540000003</v>
      </c>
      <c r="Q120">
        <v>5</v>
      </c>
      <c r="R120">
        <f t="shared" si="40"/>
        <v>0.7661653769704001</v>
      </c>
      <c r="S120">
        <f t="shared" si="41"/>
        <v>50.525889096007937</v>
      </c>
      <c r="T120" s="22">
        <f t="shared" si="46"/>
        <v>0.38550501156515032</v>
      </c>
      <c r="AZ120">
        <v>3683068.8360000001</v>
      </c>
      <c r="BA120">
        <v>1</v>
      </c>
      <c r="BB120">
        <f t="shared" si="47"/>
        <v>0.46995958347360006</v>
      </c>
      <c r="BC120">
        <f t="shared" si="48"/>
        <v>42.929908262639827</v>
      </c>
      <c r="BD120" s="22">
        <f t="shared" si="45"/>
        <v>0.26809651474530832</v>
      </c>
    </row>
    <row r="121" spans="2:56" x14ac:dyDescent="0.35">
      <c r="B121">
        <v>2039323.754</v>
      </c>
      <c r="C121">
        <v>5</v>
      </c>
      <c r="D121">
        <f t="shared" si="34"/>
        <v>0.26021771101039998</v>
      </c>
      <c r="E121">
        <f t="shared" si="35"/>
        <v>35.252133635294207</v>
      </c>
      <c r="F121" s="22">
        <f t="shared" si="36"/>
        <v>0.28801843317972348</v>
      </c>
      <c r="I121">
        <v>2308057.2790000001</v>
      </c>
      <c r="J121">
        <v>15</v>
      </c>
      <c r="K121">
        <f t="shared" si="37"/>
        <v>0.29450810880040001</v>
      </c>
      <c r="L121">
        <f t="shared" si="38"/>
        <v>36.737156863468506</v>
      </c>
      <c r="M121" s="22">
        <f t="shared" si="39"/>
        <v>0.31062331745703042</v>
      </c>
      <c r="P121">
        <v>6065081.6699999999</v>
      </c>
      <c r="Q121">
        <v>3</v>
      </c>
      <c r="R121">
        <f t="shared" si="40"/>
        <v>0.77390442109199997</v>
      </c>
      <c r="S121">
        <f t="shared" si="41"/>
        <v>50.695440328173454</v>
      </c>
      <c r="T121" s="22">
        <f t="shared" si="46"/>
        <v>0.2313030069390902</v>
      </c>
      <c r="AZ121">
        <v>3757850.0520000001</v>
      </c>
      <c r="BA121">
        <v>3</v>
      </c>
      <c r="BB121">
        <f t="shared" si="47"/>
        <v>0.4795016666352</v>
      </c>
      <c r="BC121">
        <f t="shared" si="48"/>
        <v>43.218514041943436</v>
      </c>
      <c r="BD121" s="22">
        <f t="shared" si="45"/>
        <v>0.80428954423592491</v>
      </c>
    </row>
    <row r="122" spans="2:56" x14ac:dyDescent="0.35">
      <c r="B122">
        <v>2059922.9839999999</v>
      </c>
      <c r="C122">
        <v>3</v>
      </c>
      <c r="D122">
        <f t="shared" si="34"/>
        <v>0.2628461727584</v>
      </c>
      <c r="E122">
        <f t="shared" si="35"/>
        <v>35.370430273264361</v>
      </c>
      <c r="F122" s="22">
        <f t="shared" si="36"/>
        <v>0.1728110599078341</v>
      </c>
      <c r="I122">
        <v>2331370.9890000001</v>
      </c>
      <c r="J122">
        <v>9</v>
      </c>
      <c r="K122">
        <f t="shared" si="37"/>
        <v>0.29748293819640004</v>
      </c>
      <c r="L122">
        <f t="shared" si="38"/>
        <v>36.860436837870964</v>
      </c>
      <c r="M122" s="22">
        <f t="shared" si="39"/>
        <v>0.18637399047421827</v>
      </c>
      <c r="P122">
        <v>6126345.1220000004</v>
      </c>
      <c r="Q122">
        <v>3</v>
      </c>
      <c r="R122">
        <f t="shared" si="40"/>
        <v>0.78172163756720003</v>
      </c>
      <c r="S122">
        <f t="shared" si="41"/>
        <v>50.865560532619959</v>
      </c>
      <c r="T122" s="22">
        <f t="shared" si="46"/>
        <v>0.2313030069390902</v>
      </c>
      <c r="AZ122">
        <v>3795808.1340000001</v>
      </c>
      <c r="BA122">
        <v>2</v>
      </c>
      <c r="BB122">
        <f t="shared" si="47"/>
        <v>0.48434511789840001</v>
      </c>
      <c r="BC122">
        <f t="shared" si="48"/>
        <v>43.36354370203825</v>
      </c>
      <c r="BD122" s="22">
        <f t="shared" si="45"/>
        <v>0.53619302949061665</v>
      </c>
    </row>
    <row r="123" spans="2:56" x14ac:dyDescent="0.35">
      <c r="B123">
        <v>2080730.287</v>
      </c>
      <c r="C123">
        <v>4</v>
      </c>
      <c r="D123">
        <f t="shared" si="34"/>
        <v>0.26550118462120004</v>
      </c>
      <c r="E123">
        <f t="shared" si="35"/>
        <v>35.489123882615004</v>
      </c>
      <c r="F123" s="22">
        <f t="shared" si="36"/>
        <v>0.2304147465437788</v>
      </c>
      <c r="I123">
        <v>2354920.1910000001</v>
      </c>
      <c r="J123">
        <v>18</v>
      </c>
      <c r="K123">
        <f t="shared" si="37"/>
        <v>0.30048781637160005</v>
      </c>
      <c r="L123">
        <f t="shared" si="38"/>
        <v>36.984130506453532</v>
      </c>
      <c r="M123" s="22">
        <f t="shared" si="39"/>
        <v>0.37274798094843653</v>
      </c>
      <c r="P123">
        <v>6188227.3959999997</v>
      </c>
      <c r="Q123">
        <v>3</v>
      </c>
      <c r="R123">
        <f t="shared" si="40"/>
        <v>0.78961781572959999</v>
      </c>
      <c r="S123">
        <f t="shared" si="41"/>
        <v>51.036251612444886</v>
      </c>
      <c r="T123" s="22">
        <f t="shared" si="46"/>
        <v>0.2313030069390902</v>
      </c>
      <c r="AZ123">
        <v>3834149.63</v>
      </c>
      <c r="BA123">
        <v>3</v>
      </c>
      <c r="BB123">
        <f t="shared" si="47"/>
        <v>0.48923749278799999</v>
      </c>
      <c r="BC123">
        <f t="shared" si="48"/>
        <v>43.509060038807384</v>
      </c>
      <c r="BD123" s="22">
        <f t="shared" si="45"/>
        <v>0.80428954423592491</v>
      </c>
    </row>
    <row r="124" spans="2:56" x14ac:dyDescent="0.35">
      <c r="B124">
        <v>2101747.764</v>
      </c>
      <c r="C124">
        <v>8</v>
      </c>
      <c r="D124">
        <f t="shared" si="34"/>
        <v>0.26818301468639999</v>
      </c>
      <c r="E124">
        <f t="shared" si="35"/>
        <v>35.608215791255951</v>
      </c>
      <c r="F124" s="22">
        <f t="shared" si="36"/>
        <v>0.46082949308755761</v>
      </c>
      <c r="I124">
        <v>2378707.264</v>
      </c>
      <c r="J124">
        <v>21</v>
      </c>
      <c r="K124">
        <f t="shared" si="37"/>
        <v>0.30352304688640003</v>
      </c>
      <c r="L124">
        <f t="shared" si="38"/>
        <v>37.108239258986764</v>
      </c>
      <c r="M124" s="22">
        <f t="shared" si="39"/>
        <v>0.43487264443984264</v>
      </c>
      <c r="P124">
        <v>6250734.7429999998</v>
      </c>
      <c r="Q124">
        <v>2</v>
      </c>
      <c r="R124">
        <f t="shared" si="40"/>
        <v>0.79759375320679993</v>
      </c>
      <c r="S124">
        <f t="shared" si="41"/>
        <v>51.207515484124045</v>
      </c>
      <c r="T124" s="22">
        <f t="shared" si="46"/>
        <v>0.15420200462606015</v>
      </c>
      <c r="AZ124">
        <v>3872878.4139999999</v>
      </c>
      <c r="BA124">
        <v>2</v>
      </c>
      <c r="BB124">
        <f t="shared" si="47"/>
        <v>0.49417928562640001</v>
      </c>
      <c r="BC124">
        <f t="shared" si="48"/>
        <v>43.655064689706087</v>
      </c>
      <c r="BD124" s="22">
        <f t="shared" si="45"/>
        <v>0.53619302949061665</v>
      </c>
    </row>
    <row r="125" spans="2:56" x14ac:dyDescent="0.35">
      <c r="B125">
        <v>2122977.54</v>
      </c>
      <c r="C125">
        <v>7</v>
      </c>
      <c r="D125">
        <f t="shared" si="34"/>
        <v>0.27089193410400003</v>
      </c>
      <c r="E125">
        <f t="shared" si="35"/>
        <v>35.727707347220033</v>
      </c>
      <c r="F125" s="22">
        <f t="shared" si="36"/>
        <v>0.40322580645161288</v>
      </c>
      <c r="I125">
        <v>2402734.61</v>
      </c>
      <c r="J125">
        <v>16</v>
      </c>
      <c r="K125">
        <f t="shared" si="37"/>
        <v>0.30658893623599998</v>
      </c>
      <c r="L125">
        <f t="shared" si="38"/>
        <v>37.23276448455259</v>
      </c>
      <c r="M125" s="22">
        <f t="shared" si="39"/>
        <v>0.33133153862083248</v>
      </c>
      <c r="P125">
        <v>6313873.4780000001</v>
      </c>
      <c r="Q125">
        <v>1</v>
      </c>
      <c r="R125">
        <f t="shared" si="40"/>
        <v>0.80565025579280003</v>
      </c>
      <c r="S125">
        <f t="shared" si="41"/>
        <v>51.379354072878073</v>
      </c>
      <c r="T125" s="22">
        <f t="shared" si="46"/>
        <v>7.7101002313030076E-2</v>
      </c>
      <c r="AZ125">
        <v>3951513.5329999998</v>
      </c>
      <c r="BA125">
        <v>2</v>
      </c>
      <c r="BB125">
        <f t="shared" si="47"/>
        <v>0.50421312681079999</v>
      </c>
      <c r="BC125">
        <f t="shared" si="48"/>
        <v>43.948545492049796</v>
      </c>
      <c r="BD125" s="22">
        <f t="shared" si="45"/>
        <v>0.53619302949061665</v>
      </c>
    </row>
    <row r="126" spans="2:56" x14ac:dyDescent="0.35">
      <c r="B126">
        <v>2144421.7570000002</v>
      </c>
      <c r="C126">
        <v>6</v>
      </c>
      <c r="D126">
        <f t="shared" si="34"/>
        <v>0.27362821619320005</v>
      </c>
      <c r="E126">
        <f t="shared" si="35"/>
        <v>35.847599877956853</v>
      </c>
      <c r="F126" s="22">
        <f t="shared" si="36"/>
        <v>0.34562211981566821</v>
      </c>
      <c r="I126">
        <v>2427004.6570000001</v>
      </c>
      <c r="J126">
        <v>18</v>
      </c>
      <c r="K126">
        <f t="shared" si="37"/>
        <v>0.30968579423320003</v>
      </c>
      <c r="L126">
        <f t="shared" si="38"/>
        <v>37.357707585884967</v>
      </c>
      <c r="M126" s="22">
        <f t="shared" si="39"/>
        <v>0.37274798094843653</v>
      </c>
      <c r="P126">
        <v>6377649.9780000001</v>
      </c>
      <c r="Q126">
        <v>2</v>
      </c>
      <c r="R126">
        <f t="shared" si="40"/>
        <v>0.81378813719280008</v>
      </c>
      <c r="S126">
        <f t="shared" si="41"/>
        <v>51.551769305509389</v>
      </c>
      <c r="T126" s="22">
        <f t="shared" si="46"/>
        <v>0.15420200462606015</v>
      </c>
      <c r="AZ126">
        <v>3991427.8110000002</v>
      </c>
      <c r="BA126">
        <v>2</v>
      </c>
      <c r="BB126">
        <f t="shared" si="47"/>
        <v>0.5093061886836</v>
      </c>
      <c r="BC126">
        <f t="shared" si="48"/>
        <v>44.096024937523936</v>
      </c>
      <c r="BD126" s="22">
        <f t="shared" si="45"/>
        <v>0.53619302949061665</v>
      </c>
    </row>
    <row r="127" spans="2:56" x14ac:dyDescent="0.35">
      <c r="B127">
        <v>2166082.5830000001</v>
      </c>
      <c r="C127">
        <v>7</v>
      </c>
      <c r="D127">
        <f t="shared" si="34"/>
        <v>0.2763921375908</v>
      </c>
      <c r="E127">
        <f t="shared" si="35"/>
        <v>35.967894739796435</v>
      </c>
      <c r="F127" s="22">
        <f t="shared" si="36"/>
        <v>0.40322580645161288</v>
      </c>
      <c r="I127">
        <v>2451519.855</v>
      </c>
      <c r="J127">
        <v>14</v>
      </c>
      <c r="K127">
        <f t="shared" si="37"/>
        <v>0.31281393349799996</v>
      </c>
      <c r="L127">
        <f t="shared" si="38"/>
        <v>37.483069957451811</v>
      </c>
      <c r="M127" s="22">
        <f t="shared" si="39"/>
        <v>0.28991509629322842</v>
      </c>
      <c r="P127">
        <v>6442070.6840000004</v>
      </c>
      <c r="Q127">
        <v>2</v>
      </c>
      <c r="R127">
        <f t="shared" si="40"/>
        <v>0.82200821927840007</v>
      </c>
      <c r="S127">
        <f t="shared" si="41"/>
        <v>51.72476311421353</v>
      </c>
      <c r="T127" s="22">
        <f t="shared" si="46"/>
        <v>0.15420200462606015</v>
      </c>
      <c r="AZ127">
        <v>4072469.9640000002</v>
      </c>
      <c r="BA127">
        <v>4</v>
      </c>
      <c r="BB127">
        <f t="shared" si="47"/>
        <v>0.51964716740640005</v>
      </c>
      <c r="BC127">
        <f t="shared" si="48"/>
        <v>44.392470196233631</v>
      </c>
      <c r="BD127" s="22">
        <f t="shared" si="45"/>
        <v>1.0723860589812333</v>
      </c>
    </row>
    <row r="128" spans="2:56" x14ac:dyDescent="0.35">
      <c r="B128">
        <v>2187962.2050000001</v>
      </c>
      <c r="C128">
        <v>2</v>
      </c>
      <c r="D128">
        <f t="shared" si="34"/>
        <v>0.27918397735799999</v>
      </c>
      <c r="E128">
        <f t="shared" si="35"/>
        <v>36.088593277466295</v>
      </c>
      <c r="F128" s="22">
        <f t="shared" si="36"/>
        <v>0.1152073732718894</v>
      </c>
      <c r="I128">
        <v>2476282.682</v>
      </c>
      <c r="J128">
        <v>16</v>
      </c>
      <c r="K128">
        <f t="shared" si="37"/>
        <v>0.3159736702232</v>
      </c>
      <c r="L128">
        <f t="shared" si="38"/>
        <v>37.608853015022582</v>
      </c>
      <c r="M128" s="22">
        <f t="shared" si="39"/>
        <v>0.33133153862083248</v>
      </c>
      <c r="P128">
        <v>6507142.1050000004</v>
      </c>
      <c r="Q128">
        <v>4</v>
      </c>
      <c r="R128">
        <f t="shared" si="40"/>
        <v>0.83031133259800005</v>
      </c>
      <c r="S128">
        <f t="shared" si="41"/>
        <v>51.898337445541515</v>
      </c>
      <c r="T128" s="22">
        <f t="shared" si="46"/>
        <v>0.3084040092521203</v>
      </c>
      <c r="AZ128">
        <v>4113606.0240000002</v>
      </c>
      <c r="BA128">
        <v>1</v>
      </c>
      <c r="BB128">
        <f t="shared" si="47"/>
        <v>0.52489612866239999</v>
      </c>
      <c r="BC128">
        <f t="shared" si="48"/>
        <v>44.541439332622055</v>
      </c>
      <c r="BD128" s="22">
        <f t="shared" si="45"/>
        <v>0.26809651474530832</v>
      </c>
    </row>
    <row r="129" spans="2:56" x14ac:dyDescent="0.35">
      <c r="B129">
        <v>2210062.8330000001</v>
      </c>
      <c r="C129">
        <v>8</v>
      </c>
      <c r="D129">
        <f t="shared" si="34"/>
        <v>0.28200401749080001</v>
      </c>
      <c r="E129">
        <f t="shared" si="35"/>
        <v>36.209696845278899</v>
      </c>
      <c r="F129" s="22">
        <f t="shared" si="36"/>
        <v>0.46082949308755761</v>
      </c>
      <c r="I129">
        <v>2501295.6379999998</v>
      </c>
      <c r="J129">
        <v>10</v>
      </c>
      <c r="K129">
        <f t="shared" si="37"/>
        <v>0.31916532340879999</v>
      </c>
      <c r="L129">
        <f t="shared" si="38"/>
        <v>37.735058163703471</v>
      </c>
      <c r="M129" s="22">
        <f t="shared" si="39"/>
        <v>0.20708221163802029</v>
      </c>
      <c r="P129">
        <v>6639263.4479999999</v>
      </c>
      <c r="Q129">
        <v>5</v>
      </c>
      <c r="R129">
        <f t="shared" si="40"/>
        <v>0.84717001596480002</v>
      </c>
      <c r="S129">
        <f t="shared" si="41"/>
        <v>52.247235469797232</v>
      </c>
      <c r="T129" s="22">
        <f t="shared" si="46"/>
        <v>0.38550501156515032</v>
      </c>
      <c r="AZ129">
        <v>4197128.8890000004</v>
      </c>
      <c r="BA129">
        <v>2</v>
      </c>
      <c r="BB129">
        <f t="shared" si="47"/>
        <v>0.5355536462364</v>
      </c>
      <c r="BC129">
        <f t="shared" si="48"/>
        <v>44.840878985609471</v>
      </c>
      <c r="BD129" s="22">
        <f t="shared" si="45"/>
        <v>0.53619302949061665</v>
      </c>
    </row>
    <row r="130" spans="2:56" x14ac:dyDescent="0.35">
      <c r="B130">
        <v>2232386.7000000002</v>
      </c>
      <c r="C130">
        <v>9</v>
      </c>
      <c r="D130">
        <f t="shared" ref="D130:D193" si="49">(0.0000000001276*B130)*1000</f>
        <v>0.28485254292000001</v>
      </c>
      <c r="E130">
        <f t="shared" ref="E130:E193" si="50">(1.9108*D130/11350000000000000)^(1/3)*10000000</f>
        <v>36.331206805769135</v>
      </c>
      <c r="F130" s="22">
        <f t="shared" ref="F130:F193" si="51">(C130*100)/1736</f>
        <v>0.51843317972350234</v>
      </c>
      <c r="I130">
        <v>2526561.2510000002</v>
      </c>
      <c r="J130">
        <v>9</v>
      </c>
      <c r="K130">
        <f t="shared" ref="K130:K193" si="52">(0.0000000001276*I130)*1000</f>
        <v>0.32238921562760003</v>
      </c>
      <c r="L130">
        <f t="shared" ref="L130:L193" si="53">(1.9108*K130/11350000000000000)^(1/3)*10000000</f>
        <v>37.861686827171162</v>
      </c>
      <c r="M130" s="22">
        <f t="shared" ref="M130:M193" si="54">(J130*100)/4829</f>
        <v>0.18637399047421827</v>
      </c>
      <c r="P130">
        <v>6774067.3890000004</v>
      </c>
      <c r="Q130">
        <v>1</v>
      </c>
      <c r="R130">
        <f t="shared" ref="R130:R193" si="55">(0.0000000001276*P130)*1000</f>
        <v>0.86437099883640001</v>
      </c>
      <c r="S130">
        <f t="shared" ref="S130:S193" si="56">(1.9108*R130/11350000000000000)^(1/3)*10000000</f>
        <v>52.598479036855991</v>
      </c>
      <c r="T130" s="22">
        <f t="shared" ref="T130:T161" si="57">(Q130*100)/1297</f>
        <v>7.7101002313030076E-2</v>
      </c>
      <c r="AZ130">
        <v>4239524.13</v>
      </c>
      <c r="BA130">
        <v>1</v>
      </c>
      <c r="BB130">
        <f t="shared" ref="BB130:BB161" si="58">(0.0000000001276*AZ130)*1000</f>
        <v>0.54096327898800001</v>
      </c>
      <c r="BC130">
        <f t="shared" ref="BC130:BC161" si="59">(1.9108*BB130/11350000000000000)^(1/3)*10000000</f>
        <v>44.991352860559452</v>
      </c>
      <c r="BD130" s="22">
        <f t="shared" si="45"/>
        <v>0.26809651474530832</v>
      </c>
    </row>
    <row r="131" spans="2:56" x14ac:dyDescent="0.35">
      <c r="B131">
        <v>2254936.0610000002</v>
      </c>
      <c r="C131">
        <v>5</v>
      </c>
      <c r="D131">
        <f t="shared" si="49"/>
        <v>0.28772984138360003</v>
      </c>
      <c r="E131">
        <f t="shared" si="50"/>
        <v>36.453124522983373</v>
      </c>
      <c r="F131" s="22">
        <f t="shared" si="51"/>
        <v>0.28801843317972348</v>
      </c>
      <c r="I131">
        <v>2552082.0720000002</v>
      </c>
      <c r="J131">
        <v>17</v>
      </c>
      <c r="K131">
        <f t="shared" si="52"/>
        <v>0.32564567238719999</v>
      </c>
      <c r="L131">
        <f t="shared" si="53"/>
        <v>37.988740421155491</v>
      </c>
      <c r="M131" s="22">
        <f t="shared" si="54"/>
        <v>0.35203975978463448</v>
      </c>
      <c r="P131">
        <v>6911608.3959999997</v>
      </c>
      <c r="Q131">
        <v>3</v>
      </c>
      <c r="R131">
        <f t="shared" si="55"/>
        <v>0.88192123132959999</v>
      </c>
      <c r="S131">
        <f t="shared" si="56"/>
        <v>52.952083916184229</v>
      </c>
      <c r="T131" s="22">
        <f t="shared" si="57"/>
        <v>0.2313030069390902</v>
      </c>
      <c r="AZ131">
        <v>4369296.6090000002</v>
      </c>
      <c r="BA131">
        <v>1</v>
      </c>
      <c r="BB131">
        <f t="shared" si="58"/>
        <v>0.55752224730840005</v>
      </c>
      <c r="BC131">
        <f t="shared" si="59"/>
        <v>45.445810971748827</v>
      </c>
      <c r="BD131" s="22">
        <f t="shared" ref="BD131:BD161" si="60">(BA131*100)/373</f>
        <v>0.26809651474530832</v>
      </c>
    </row>
    <row r="132" spans="2:56" x14ac:dyDescent="0.35">
      <c r="B132">
        <v>2277713.193</v>
      </c>
      <c r="C132">
        <v>6</v>
      </c>
      <c r="D132">
        <f t="shared" si="49"/>
        <v>0.29063620342680002</v>
      </c>
      <c r="E132">
        <f t="shared" si="50"/>
        <v>36.575451361375904</v>
      </c>
      <c r="F132" s="22">
        <f t="shared" si="51"/>
        <v>0.34562211981566821</v>
      </c>
      <c r="I132">
        <v>2577860.6779999998</v>
      </c>
      <c r="J132">
        <v>14</v>
      </c>
      <c r="K132">
        <f t="shared" si="52"/>
        <v>0.32893502251279999</v>
      </c>
      <c r="L132">
        <f t="shared" si="53"/>
        <v>38.116220367391037</v>
      </c>
      <c r="M132" s="22">
        <f t="shared" si="54"/>
        <v>0.28991509629322842</v>
      </c>
      <c r="P132">
        <v>6981422.6220000004</v>
      </c>
      <c r="Q132">
        <v>3</v>
      </c>
      <c r="R132">
        <f t="shared" si="55"/>
        <v>0.89082952656720005</v>
      </c>
      <c r="S132">
        <f t="shared" si="56"/>
        <v>53.129776804131133</v>
      </c>
      <c r="T132" s="22">
        <f t="shared" si="57"/>
        <v>0.2313030069390902</v>
      </c>
      <c r="AZ132">
        <v>4548526.71</v>
      </c>
      <c r="BA132">
        <v>1</v>
      </c>
      <c r="BB132">
        <f t="shared" si="58"/>
        <v>0.58039200819600001</v>
      </c>
      <c r="BC132">
        <f t="shared" si="59"/>
        <v>46.058903874856604</v>
      </c>
      <c r="BD132" s="22">
        <f t="shared" si="60"/>
        <v>0.26809651474530832</v>
      </c>
    </row>
    <row r="133" spans="2:56" x14ac:dyDescent="0.35">
      <c r="B133">
        <v>2300720.3969999999</v>
      </c>
      <c r="C133">
        <v>6</v>
      </c>
      <c r="D133">
        <f t="shared" si="49"/>
        <v>0.2935719226572</v>
      </c>
      <c r="E133">
        <f t="shared" si="50"/>
        <v>36.698188695373986</v>
      </c>
      <c r="F133" s="22">
        <f t="shared" si="51"/>
        <v>0.34562211981566821</v>
      </c>
      <c r="I133">
        <v>2603899.6749999998</v>
      </c>
      <c r="J133">
        <v>14</v>
      </c>
      <c r="K133">
        <f t="shared" si="52"/>
        <v>0.33225759853000003</v>
      </c>
      <c r="L133">
        <f t="shared" si="53"/>
        <v>38.244128107006603</v>
      </c>
      <c r="M133" s="22">
        <f t="shared" si="54"/>
        <v>0.28991509629322842</v>
      </c>
      <c r="P133">
        <v>7051942.0429999996</v>
      </c>
      <c r="Q133">
        <v>6</v>
      </c>
      <c r="R133">
        <f t="shared" si="55"/>
        <v>0.89982780468680001</v>
      </c>
      <c r="S133">
        <f t="shared" si="56"/>
        <v>53.308065983420413</v>
      </c>
      <c r="T133" s="22">
        <f t="shared" si="57"/>
        <v>0.4626060138781804</v>
      </c>
      <c r="AZ133">
        <v>4594471.4239999996</v>
      </c>
      <c r="BA133">
        <v>2</v>
      </c>
      <c r="BB133">
        <f t="shared" si="58"/>
        <v>0.58625455370239998</v>
      </c>
      <c r="BC133">
        <f t="shared" si="59"/>
        <v>46.213465112542202</v>
      </c>
      <c r="BD133" s="22">
        <f t="shared" si="60"/>
        <v>0.53619302949061665</v>
      </c>
    </row>
    <row r="134" spans="2:56" x14ac:dyDescent="0.35">
      <c r="B134">
        <v>2323959.997</v>
      </c>
      <c r="C134">
        <v>5</v>
      </c>
      <c r="D134">
        <f t="shared" si="49"/>
        <v>0.29653729561720005</v>
      </c>
      <c r="E134">
        <f t="shared" si="50"/>
        <v>36.821337902706141</v>
      </c>
      <c r="F134" s="22">
        <f t="shared" si="51"/>
        <v>0.28801843317972348</v>
      </c>
      <c r="I134">
        <v>2630201.6919999998</v>
      </c>
      <c r="J134">
        <v>18</v>
      </c>
      <c r="K134">
        <f t="shared" si="52"/>
        <v>0.33561373589920002</v>
      </c>
      <c r="L134">
        <f t="shared" si="53"/>
        <v>38.372465069598455</v>
      </c>
      <c r="M134" s="22">
        <f t="shared" si="54"/>
        <v>0.37274798094843653</v>
      </c>
      <c r="P134">
        <v>7123173.7810000004</v>
      </c>
      <c r="Q134">
        <v>3</v>
      </c>
      <c r="R134">
        <f t="shared" si="55"/>
        <v>0.90891697445560005</v>
      </c>
      <c r="S134">
        <f t="shared" si="56"/>
        <v>53.486953452059687</v>
      </c>
      <c r="T134" s="22">
        <f t="shared" si="57"/>
        <v>0.2313030069390902</v>
      </c>
      <c r="AZ134">
        <v>4831250.784</v>
      </c>
      <c r="BA134">
        <v>1</v>
      </c>
      <c r="BB134">
        <f t="shared" si="58"/>
        <v>0.61646760003840007</v>
      </c>
      <c r="BC134">
        <f t="shared" si="59"/>
        <v>46.994086189742326</v>
      </c>
      <c r="BD134" s="22">
        <f t="shared" si="60"/>
        <v>0.26809651474530832</v>
      </c>
    </row>
    <row r="135" spans="2:56" x14ac:dyDescent="0.35">
      <c r="B135">
        <v>2347434.34</v>
      </c>
      <c r="C135">
        <v>6</v>
      </c>
      <c r="D135">
        <f t="shared" si="49"/>
        <v>0.29953262178399997</v>
      </c>
      <c r="E135">
        <f t="shared" si="50"/>
        <v>36.944900363229344</v>
      </c>
      <c r="F135" s="22">
        <f t="shared" si="51"/>
        <v>0.34562211981566821</v>
      </c>
      <c r="I135">
        <v>2656769.3859999999</v>
      </c>
      <c r="J135">
        <v>11</v>
      </c>
      <c r="K135">
        <f t="shared" si="52"/>
        <v>0.33900377365360002</v>
      </c>
      <c r="L135">
        <f t="shared" si="53"/>
        <v>38.501232696656345</v>
      </c>
      <c r="M135" s="22">
        <f t="shared" si="54"/>
        <v>0.22779043280182232</v>
      </c>
      <c r="P135">
        <v>7195125.0310000004</v>
      </c>
      <c r="Q135">
        <v>4</v>
      </c>
      <c r="R135">
        <f t="shared" si="55"/>
        <v>0.91809795395560001</v>
      </c>
      <c r="S135">
        <f t="shared" si="56"/>
        <v>53.666441217458051</v>
      </c>
      <c r="T135" s="22">
        <f t="shared" si="57"/>
        <v>0.3084040092521203</v>
      </c>
      <c r="AZ135">
        <v>5080232.7369999997</v>
      </c>
      <c r="BA135">
        <v>1</v>
      </c>
      <c r="BB135">
        <f t="shared" si="58"/>
        <v>0.64823769724119995</v>
      </c>
      <c r="BC135">
        <f t="shared" si="59"/>
        <v>47.787893234482198</v>
      </c>
      <c r="BD135" s="22">
        <f t="shared" si="60"/>
        <v>0.26809651474530832</v>
      </c>
    </row>
    <row r="136" spans="2:56" x14ac:dyDescent="0.35">
      <c r="B136">
        <v>2371145.798</v>
      </c>
      <c r="C136">
        <v>7</v>
      </c>
      <c r="D136">
        <f t="shared" si="49"/>
        <v>0.30255820382479998</v>
      </c>
      <c r="E136">
        <f t="shared" si="50"/>
        <v>37.068877468214396</v>
      </c>
      <c r="F136" s="22">
        <f t="shared" si="51"/>
        <v>0.40322580645161288</v>
      </c>
      <c r="I136">
        <v>2683605.44</v>
      </c>
      <c r="J136">
        <v>15</v>
      </c>
      <c r="K136">
        <f t="shared" si="52"/>
        <v>0.34242805414400002</v>
      </c>
      <c r="L136">
        <f t="shared" si="53"/>
        <v>38.630432430462015</v>
      </c>
      <c r="M136" s="22">
        <f t="shared" si="54"/>
        <v>0.31062331745703042</v>
      </c>
      <c r="P136">
        <v>7341215.2139999997</v>
      </c>
      <c r="Q136">
        <v>4</v>
      </c>
      <c r="R136">
        <f t="shared" si="55"/>
        <v>0.93673906130639994</v>
      </c>
      <c r="S136">
        <f t="shared" si="56"/>
        <v>54.027225708971706</v>
      </c>
      <c r="T136" s="22">
        <f t="shared" si="57"/>
        <v>0.3084040092521203</v>
      </c>
      <c r="AZ136">
        <v>5183382.0389999999</v>
      </c>
      <c r="BA136">
        <v>1</v>
      </c>
      <c r="BB136">
        <f t="shared" si="58"/>
        <v>0.66139954817640001</v>
      </c>
      <c r="BC136">
        <f t="shared" si="59"/>
        <v>48.10915788783938</v>
      </c>
      <c r="BD136" s="22">
        <f t="shared" si="60"/>
        <v>0.26809651474530832</v>
      </c>
    </row>
    <row r="137" spans="2:56" x14ac:dyDescent="0.35">
      <c r="B137">
        <v>2395096.7659999998</v>
      </c>
      <c r="C137">
        <v>2</v>
      </c>
      <c r="D137">
        <f t="shared" si="49"/>
        <v>0.30561434734159998</v>
      </c>
      <c r="E137">
        <f t="shared" si="50"/>
        <v>37.193270608543472</v>
      </c>
      <c r="F137" s="22">
        <f t="shared" si="51"/>
        <v>0.1152073732718894</v>
      </c>
      <c r="I137">
        <v>2710712.5660000001</v>
      </c>
      <c r="J137">
        <v>17</v>
      </c>
      <c r="K137">
        <f t="shared" si="52"/>
        <v>0.34588692342160005</v>
      </c>
      <c r="L137">
        <f t="shared" si="53"/>
        <v>38.760065727246555</v>
      </c>
      <c r="M137" s="22">
        <f t="shared" si="54"/>
        <v>0.35203975978463448</v>
      </c>
      <c r="P137">
        <v>7415368.9029999999</v>
      </c>
      <c r="Q137">
        <v>4</v>
      </c>
      <c r="R137">
        <f t="shared" si="55"/>
        <v>0.94620107202280002</v>
      </c>
      <c r="S137">
        <f t="shared" si="56"/>
        <v>54.208526482813241</v>
      </c>
      <c r="T137" s="22">
        <f t="shared" si="57"/>
        <v>0.3084040092521203</v>
      </c>
      <c r="AZ137">
        <v>5731407.3140000002</v>
      </c>
      <c r="BA137">
        <v>1</v>
      </c>
      <c r="BB137">
        <f t="shared" si="58"/>
        <v>0.73132757326640008</v>
      </c>
      <c r="BC137">
        <f t="shared" si="59"/>
        <v>49.74816961166615</v>
      </c>
      <c r="BD137" s="22">
        <f t="shared" si="60"/>
        <v>0.26809651474530832</v>
      </c>
    </row>
    <row r="138" spans="2:56" x14ac:dyDescent="0.35">
      <c r="B138">
        <v>2419289.6630000002</v>
      </c>
      <c r="C138">
        <v>2</v>
      </c>
      <c r="D138">
        <f t="shared" si="49"/>
        <v>0.30870136099880002</v>
      </c>
      <c r="E138">
        <f t="shared" si="50"/>
        <v>37.318081178790479</v>
      </c>
      <c r="F138" s="22">
        <f t="shared" si="51"/>
        <v>0.1152073732718894</v>
      </c>
      <c r="I138">
        <v>2738093.5010000002</v>
      </c>
      <c r="J138">
        <v>12</v>
      </c>
      <c r="K138">
        <f t="shared" si="52"/>
        <v>0.34938073072760006</v>
      </c>
      <c r="L138">
        <f t="shared" si="53"/>
        <v>38.890134036669515</v>
      </c>
      <c r="M138" s="22">
        <f t="shared" si="54"/>
        <v>0.24849865396562434</v>
      </c>
      <c r="P138">
        <v>7490271.6189999999</v>
      </c>
      <c r="Q138">
        <v>1</v>
      </c>
      <c r="R138">
        <f t="shared" si="55"/>
        <v>0.95575865858440001</v>
      </c>
      <c r="S138">
        <f t="shared" si="56"/>
        <v>54.390435652682434</v>
      </c>
      <c r="T138" s="22">
        <f t="shared" si="57"/>
        <v>7.7101002313030076E-2</v>
      </c>
      <c r="AZ138">
        <v>5906846.5640000002</v>
      </c>
      <c r="BA138">
        <v>2</v>
      </c>
      <c r="BB138">
        <f t="shared" si="58"/>
        <v>0.75371362156640009</v>
      </c>
      <c r="BC138">
        <f t="shared" si="59"/>
        <v>50.250676376012599</v>
      </c>
      <c r="BD138" s="22">
        <f t="shared" si="60"/>
        <v>0.53619302949061665</v>
      </c>
    </row>
    <row r="139" spans="2:56" x14ac:dyDescent="0.35">
      <c r="B139">
        <v>2443726.932</v>
      </c>
      <c r="C139">
        <v>3</v>
      </c>
      <c r="D139">
        <f t="shared" si="49"/>
        <v>0.31181955652319998</v>
      </c>
      <c r="E139">
        <f t="shared" si="50"/>
        <v>37.443310576020806</v>
      </c>
      <c r="F139" s="22">
        <f t="shared" si="51"/>
        <v>0.1728110599078341</v>
      </c>
      <c r="I139">
        <v>2765751.0109999999</v>
      </c>
      <c r="J139">
        <v>10</v>
      </c>
      <c r="K139">
        <f t="shared" si="52"/>
        <v>0.35290982900360002</v>
      </c>
      <c r="L139">
        <f t="shared" si="53"/>
        <v>39.020638819725988</v>
      </c>
      <c r="M139" s="22">
        <f t="shared" si="54"/>
        <v>0.20708221163802029</v>
      </c>
      <c r="P139">
        <v>7565930.9280000003</v>
      </c>
      <c r="Q139">
        <v>1</v>
      </c>
      <c r="R139">
        <f t="shared" si="55"/>
        <v>0.96541278641280004</v>
      </c>
      <c r="S139">
        <f t="shared" si="56"/>
        <v>54.572955260366982</v>
      </c>
      <c r="T139" s="22">
        <f t="shared" si="57"/>
        <v>7.7101002313030076E-2</v>
      </c>
      <c r="AZ139">
        <v>5966511.6799999997</v>
      </c>
      <c r="BA139">
        <v>2</v>
      </c>
      <c r="BB139">
        <f t="shared" si="58"/>
        <v>0.76132689036800005</v>
      </c>
      <c r="BC139">
        <f t="shared" si="59"/>
        <v>50.419304068332842</v>
      </c>
      <c r="BD139" s="22">
        <f t="shared" si="60"/>
        <v>0.53619302949061665</v>
      </c>
    </row>
    <row r="140" spans="2:56" x14ac:dyDescent="0.35">
      <c r="B140">
        <v>2468411.0419999999</v>
      </c>
      <c r="C140">
        <v>7</v>
      </c>
      <c r="D140">
        <f t="shared" si="49"/>
        <v>0.31496924895919998</v>
      </c>
      <c r="E140">
        <f t="shared" si="50"/>
        <v>37.568960208775884</v>
      </c>
      <c r="F140" s="22">
        <f t="shared" si="51"/>
        <v>0.40322580645161288</v>
      </c>
      <c r="I140">
        <v>2793687.89</v>
      </c>
      <c r="J140">
        <v>15</v>
      </c>
      <c r="K140">
        <f t="shared" si="52"/>
        <v>0.35647457476400002</v>
      </c>
      <c r="L140">
        <f t="shared" si="53"/>
        <v>39.151581542572643</v>
      </c>
      <c r="M140" s="22">
        <f t="shared" si="54"/>
        <v>0.31062331745703042</v>
      </c>
      <c r="P140">
        <v>7642354.4730000002</v>
      </c>
      <c r="Q140">
        <v>2</v>
      </c>
      <c r="R140">
        <f t="shared" si="55"/>
        <v>0.97516443075480008</v>
      </c>
      <c r="S140">
        <f t="shared" si="56"/>
        <v>54.756087355878407</v>
      </c>
      <c r="T140" s="22">
        <f t="shared" si="57"/>
        <v>0.15420200462606015</v>
      </c>
      <c r="AZ140">
        <v>6274000.1129999999</v>
      </c>
      <c r="BA140">
        <v>1</v>
      </c>
      <c r="BB140">
        <f t="shared" si="58"/>
        <v>0.80056241441880005</v>
      </c>
      <c r="BC140">
        <f t="shared" si="59"/>
        <v>51.270968651407465</v>
      </c>
      <c r="BD140" s="22">
        <f t="shared" si="60"/>
        <v>0.26809651474530832</v>
      </c>
    </row>
    <row r="141" spans="2:56" x14ac:dyDescent="0.35">
      <c r="B141">
        <v>2493344.4870000002</v>
      </c>
      <c r="C141">
        <v>4</v>
      </c>
      <c r="D141">
        <f t="shared" si="49"/>
        <v>0.31815075654120001</v>
      </c>
      <c r="E141">
        <f t="shared" si="50"/>
        <v>37.695031490567978</v>
      </c>
      <c r="F141" s="22">
        <f t="shared" si="51"/>
        <v>0.2304147465437788</v>
      </c>
      <c r="I141">
        <v>2821906.9589999998</v>
      </c>
      <c r="J141">
        <v>15</v>
      </c>
      <c r="K141">
        <f t="shared" si="52"/>
        <v>0.36007532796840003</v>
      </c>
      <c r="L141">
        <f t="shared" si="53"/>
        <v>39.282963670585517</v>
      </c>
      <c r="M141" s="22">
        <f t="shared" si="54"/>
        <v>0.31062331745703042</v>
      </c>
      <c r="P141">
        <v>7719549.9730000002</v>
      </c>
      <c r="Q141">
        <v>3</v>
      </c>
      <c r="R141">
        <f t="shared" si="55"/>
        <v>0.98501457655479996</v>
      </c>
      <c r="S141">
        <f t="shared" si="56"/>
        <v>54.939833993224418</v>
      </c>
      <c r="T141" s="22">
        <f t="shared" si="57"/>
        <v>0.2313030069390902</v>
      </c>
      <c r="AZ141">
        <v>6337373.8509999998</v>
      </c>
      <c r="BA141">
        <v>1</v>
      </c>
      <c r="BB141">
        <f t="shared" si="58"/>
        <v>0.80864890338759998</v>
      </c>
      <c r="BC141">
        <f t="shared" si="59"/>
        <v>51.443020169852232</v>
      </c>
      <c r="BD141" s="22">
        <f t="shared" si="60"/>
        <v>0.26809651474530832</v>
      </c>
    </row>
    <row r="142" spans="2:56" x14ac:dyDescent="0.35">
      <c r="B142">
        <v>2518529.7850000001</v>
      </c>
      <c r="C142">
        <v>3</v>
      </c>
      <c r="D142">
        <f t="shared" si="49"/>
        <v>0.32136440056600007</v>
      </c>
      <c r="E142">
        <f t="shared" si="50"/>
        <v>37.821525833620036</v>
      </c>
      <c r="F142" s="22">
        <f t="shared" si="51"/>
        <v>0.1728110599078341</v>
      </c>
      <c r="I142">
        <v>2850411.07</v>
      </c>
      <c r="J142">
        <v>12</v>
      </c>
      <c r="K142">
        <f t="shared" si="52"/>
        <v>0.36371245253199996</v>
      </c>
      <c r="L142">
        <f t="shared" si="53"/>
        <v>39.414786685688981</v>
      </c>
      <c r="M142" s="22">
        <f t="shared" si="54"/>
        <v>0.24849865396562434</v>
      </c>
      <c r="P142">
        <v>7797525.2249999996</v>
      </c>
      <c r="Q142">
        <v>3</v>
      </c>
      <c r="R142">
        <f t="shared" si="55"/>
        <v>0.99496421871000007</v>
      </c>
      <c r="S142">
        <f t="shared" si="56"/>
        <v>55.124197233403827</v>
      </c>
      <c r="T142" s="22">
        <f t="shared" si="57"/>
        <v>0.2313030069390902</v>
      </c>
      <c r="AZ142">
        <v>6401387.7290000003</v>
      </c>
      <c r="BA142">
        <v>1</v>
      </c>
      <c r="BB142">
        <f t="shared" si="58"/>
        <v>0.81681707422040006</v>
      </c>
      <c r="BC142">
        <f t="shared" si="59"/>
        <v>51.615649050034406</v>
      </c>
      <c r="BD142" s="22">
        <f t="shared" si="60"/>
        <v>0.26809651474530832</v>
      </c>
    </row>
    <row r="143" spans="2:56" x14ac:dyDescent="0.35">
      <c r="B143">
        <v>2543969.48</v>
      </c>
      <c r="C143">
        <v>3</v>
      </c>
      <c r="D143">
        <f t="shared" si="49"/>
        <v>0.32461050564799998</v>
      </c>
      <c r="E143">
        <f t="shared" si="50"/>
        <v>37.948444657760838</v>
      </c>
      <c r="F143" s="22">
        <f t="shared" si="51"/>
        <v>0.1728110599078341</v>
      </c>
      <c r="I143">
        <v>2879203.1009999998</v>
      </c>
      <c r="J143">
        <v>14</v>
      </c>
      <c r="K143">
        <f t="shared" si="52"/>
        <v>0.36738631568759994</v>
      </c>
      <c r="L143">
        <f t="shared" si="53"/>
        <v>39.547052061775865</v>
      </c>
      <c r="M143" s="22">
        <f t="shared" si="54"/>
        <v>0.28991509629322842</v>
      </c>
      <c r="P143">
        <v>7876288.1059999997</v>
      </c>
      <c r="Q143">
        <v>4</v>
      </c>
      <c r="R143">
        <f t="shared" si="55"/>
        <v>1.0050143623255998</v>
      </c>
      <c r="S143">
        <f t="shared" si="56"/>
        <v>55.309179147264274</v>
      </c>
      <c r="T143" s="22">
        <f t="shared" si="57"/>
        <v>0.3084040092521203</v>
      </c>
      <c r="AZ143">
        <v>6597335.1809999999</v>
      </c>
      <c r="BA143">
        <v>1</v>
      </c>
      <c r="BB143">
        <f t="shared" si="58"/>
        <v>0.84181996909560008</v>
      </c>
      <c r="BC143">
        <f t="shared" si="59"/>
        <v>52.137019241886357</v>
      </c>
      <c r="BD143" s="22">
        <f t="shared" si="60"/>
        <v>0.26809651474530832</v>
      </c>
    </row>
    <row r="144" spans="2:56" x14ac:dyDescent="0.35">
      <c r="B144">
        <v>2569666.1409999998</v>
      </c>
      <c r="C144">
        <v>4</v>
      </c>
      <c r="D144">
        <f t="shared" si="49"/>
        <v>0.32788939959159996</v>
      </c>
      <c r="E144">
        <f t="shared" si="50"/>
        <v>38.075789384138027</v>
      </c>
      <c r="F144" s="22">
        <f t="shared" si="51"/>
        <v>0.2304147465437788</v>
      </c>
      <c r="I144">
        <v>2908285.9610000001</v>
      </c>
      <c r="J144">
        <v>15</v>
      </c>
      <c r="K144">
        <f t="shared" si="52"/>
        <v>0.37109728862360003</v>
      </c>
      <c r="L144">
        <f t="shared" si="53"/>
        <v>39.679761286571036</v>
      </c>
      <c r="M144" s="22">
        <f t="shared" si="54"/>
        <v>0.31062331745703042</v>
      </c>
      <c r="P144">
        <v>7955846.5719999997</v>
      </c>
      <c r="Q144">
        <v>4</v>
      </c>
      <c r="R144">
        <f t="shared" si="55"/>
        <v>1.0151660225871999</v>
      </c>
      <c r="S144">
        <f t="shared" si="56"/>
        <v>55.494781811254079</v>
      </c>
      <c r="T144" s="22">
        <f t="shared" si="57"/>
        <v>0.3084040092521203</v>
      </c>
      <c r="AZ144">
        <v>6663974.9299999997</v>
      </c>
      <c r="BA144">
        <v>1</v>
      </c>
      <c r="BB144">
        <f t="shared" si="58"/>
        <v>0.85032320106799997</v>
      </c>
      <c r="BC144">
        <f t="shared" si="59"/>
        <v>52.311976992748548</v>
      </c>
      <c r="BD144" s="22">
        <f t="shared" si="60"/>
        <v>0.26809651474530832</v>
      </c>
    </row>
    <row r="145" spans="2:56" x14ac:dyDescent="0.35">
      <c r="B145">
        <v>2595622.3650000002</v>
      </c>
      <c r="C145">
        <v>5</v>
      </c>
      <c r="D145">
        <f t="shared" si="49"/>
        <v>0.33120141377400003</v>
      </c>
      <c r="E145">
        <f t="shared" si="50"/>
        <v>38.203561448794467</v>
      </c>
      <c r="F145" s="22">
        <f t="shared" si="51"/>
        <v>0.28801843317972348</v>
      </c>
      <c r="I145">
        <v>2937662.5869999998</v>
      </c>
      <c r="J145">
        <v>7</v>
      </c>
      <c r="K145">
        <f t="shared" si="52"/>
        <v>0.37484574610119997</v>
      </c>
      <c r="L145">
        <f t="shared" si="53"/>
        <v>39.812915846474496</v>
      </c>
      <c r="M145" s="22">
        <f t="shared" si="54"/>
        <v>0.14495754814661421</v>
      </c>
      <c r="P145">
        <v>8036208.6579999998</v>
      </c>
      <c r="Q145">
        <v>3</v>
      </c>
      <c r="R145">
        <f t="shared" si="55"/>
        <v>1.0254202247608</v>
      </c>
      <c r="S145">
        <f t="shared" si="56"/>
        <v>55.681007305632413</v>
      </c>
      <c r="T145" s="22">
        <f t="shared" si="57"/>
        <v>0.2313030069390902</v>
      </c>
      <c r="AZ145">
        <v>6731287.8080000002</v>
      </c>
      <c r="BA145">
        <v>1</v>
      </c>
      <c r="BB145">
        <f t="shared" si="58"/>
        <v>0.85891232430080011</v>
      </c>
      <c r="BC145">
        <f t="shared" si="59"/>
        <v>52.48752185514013</v>
      </c>
      <c r="BD145" s="22">
        <f t="shared" si="60"/>
        <v>0.26809651474530832</v>
      </c>
    </row>
    <row r="146" spans="2:56" x14ac:dyDescent="0.35">
      <c r="B146">
        <v>2621840.773</v>
      </c>
      <c r="C146">
        <v>4</v>
      </c>
      <c r="D146">
        <f t="shared" si="49"/>
        <v>0.33454688263480004</v>
      </c>
      <c r="E146">
        <f t="shared" si="50"/>
        <v>38.331762281576623</v>
      </c>
      <c r="F146" s="22">
        <f t="shared" si="51"/>
        <v>0.2304147465437788</v>
      </c>
      <c r="I146">
        <v>2967335.946</v>
      </c>
      <c r="J146">
        <v>13</v>
      </c>
      <c r="K146">
        <f t="shared" si="52"/>
        <v>0.37863206670960003</v>
      </c>
      <c r="L146">
        <f t="shared" si="53"/>
        <v>39.946517234430878</v>
      </c>
      <c r="M146" s="22">
        <f t="shared" si="54"/>
        <v>0.26920687512942637</v>
      </c>
      <c r="P146">
        <v>8117382.483</v>
      </c>
      <c r="Q146">
        <v>3</v>
      </c>
      <c r="R146">
        <f t="shared" si="55"/>
        <v>1.0357780048308001</v>
      </c>
      <c r="S146">
        <f t="shared" si="56"/>
        <v>55.867857724207752</v>
      </c>
      <c r="T146" s="22">
        <f t="shared" si="57"/>
        <v>0.2313030069390902</v>
      </c>
      <c r="AZ146">
        <v>6799280.6140000001</v>
      </c>
      <c r="BA146">
        <v>1</v>
      </c>
      <c r="BB146">
        <f t="shared" si="58"/>
        <v>0.86758820634639999</v>
      </c>
      <c r="BC146">
        <f t="shared" si="59"/>
        <v>52.663655798511222</v>
      </c>
      <c r="BD146" s="22">
        <f t="shared" si="60"/>
        <v>0.26809651474530832</v>
      </c>
    </row>
    <row r="147" spans="2:56" x14ac:dyDescent="0.35">
      <c r="B147">
        <v>2648324.0129999998</v>
      </c>
      <c r="C147">
        <v>3</v>
      </c>
      <c r="D147">
        <f t="shared" si="49"/>
        <v>0.3379261440588</v>
      </c>
      <c r="E147">
        <f t="shared" si="50"/>
        <v>38.460393319755248</v>
      </c>
      <c r="F147" s="22">
        <f t="shared" si="51"/>
        <v>0.1728110599078341</v>
      </c>
      <c r="I147">
        <v>2997309.0359999998</v>
      </c>
      <c r="J147">
        <v>9</v>
      </c>
      <c r="K147">
        <f t="shared" si="52"/>
        <v>0.3824566329936</v>
      </c>
      <c r="L147">
        <f t="shared" si="53"/>
        <v>40.080566953016671</v>
      </c>
      <c r="M147" s="22">
        <f t="shared" si="54"/>
        <v>0.18637399047421827</v>
      </c>
      <c r="P147">
        <v>8199376.2460000003</v>
      </c>
      <c r="Q147">
        <v>3</v>
      </c>
      <c r="R147">
        <f t="shared" si="55"/>
        <v>1.0462404089896002</v>
      </c>
      <c r="S147">
        <f t="shared" si="56"/>
        <v>56.055335163158915</v>
      </c>
      <c r="T147" s="22">
        <f t="shared" si="57"/>
        <v>0.2313030069390902</v>
      </c>
      <c r="AZ147">
        <v>6867960.2170000002</v>
      </c>
      <c r="BA147">
        <v>1</v>
      </c>
      <c r="BB147">
        <f t="shared" si="58"/>
        <v>0.87635172368920011</v>
      </c>
      <c r="BC147">
        <f t="shared" si="59"/>
        <v>52.840380802328397</v>
      </c>
      <c r="BD147" s="22">
        <f t="shared" si="60"/>
        <v>0.26809651474530832</v>
      </c>
    </row>
    <row r="148" spans="2:56" x14ac:dyDescent="0.35">
      <c r="B148">
        <v>2675074.7599999998</v>
      </c>
      <c r="C148">
        <v>3</v>
      </c>
      <c r="D148">
        <f t="shared" si="49"/>
        <v>0.34133953937599998</v>
      </c>
      <c r="E148">
        <f t="shared" si="50"/>
        <v>38.589456006669366</v>
      </c>
      <c r="F148" s="22">
        <f t="shared" si="51"/>
        <v>0.1728110599078341</v>
      </c>
      <c r="I148">
        <v>3027584.8849999998</v>
      </c>
      <c r="J148">
        <v>17</v>
      </c>
      <c r="K148">
        <f t="shared" si="52"/>
        <v>0.38631983132600001</v>
      </c>
      <c r="L148">
        <f t="shared" si="53"/>
        <v>40.215066508535912</v>
      </c>
      <c r="M148" s="22">
        <f t="shared" si="54"/>
        <v>0.35203975978463448</v>
      </c>
      <c r="P148">
        <v>8282198.2280000001</v>
      </c>
      <c r="Q148">
        <v>2</v>
      </c>
      <c r="R148">
        <f t="shared" si="55"/>
        <v>1.0568084938928002</v>
      </c>
      <c r="S148">
        <f t="shared" si="56"/>
        <v>56.243441723864485</v>
      </c>
      <c r="T148" s="22">
        <f t="shared" si="57"/>
        <v>0.15420200462606015</v>
      </c>
      <c r="AZ148">
        <v>7221905.4419999998</v>
      </c>
      <c r="BA148">
        <v>1</v>
      </c>
      <c r="BB148">
        <f t="shared" si="58"/>
        <v>0.92151513439920008</v>
      </c>
      <c r="BC148">
        <f t="shared" si="59"/>
        <v>53.732941332299497</v>
      </c>
      <c r="BD148" s="22">
        <f t="shared" si="60"/>
        <v>0.26809651474530832</v>
      </c>
    </row>
    <row r="149" spans="2:56" x14ac:dyDescent="0.35">
      <c r="B149">
        <v>2702095.7170000002</v>
      </c>
      <c r="C149">
        <v>10</v>
      </c>
      <c r="D149">
        <f t="shared" si="49"/>
        <v>0.3447874134892</v>
      </c>
      <c r="E149">
        <f t="shared" si="50"/>
        <v>38.718951795188246</v>
      </c>
      <c r="F149" s="22">
        <f t="shared" si="51"/>
        <v>0.57603686635944695</v>
      </c>
      <c r="I149">
        <v>3058166.551</v>
      </c>
      <c r="J149">
        <v>10</v>
      </c>
      <c r="K149">
        <f t="shared" si="52"/>
        <v>0.39022205190760001</v>
      </c>
      <c r="L149">
        <f t="shared" si="53"/>
        <v>40.350017409734235</v>
      </c>
      <c r="M149" s="22">
        <f t="shared" si="54"/>
        <v>0.20708221163802029</v>
      </c>
      <c r="P149">
        <v>8365856.7960000001</v>
      </c>
      <c r="Q149">
        <v>3</v>
      </c>
      <c r="R149">
        <f t="shared" si="55"/>
        <v>1.0674833271696003</v>
      </c>
      <c r="S149">
        <f t="shared" si="56"/>
        <v>56.432179520101556</v>
      </c>
      <c r="T149" s="22">
        <f t="shared" si="57"/>
        <v>0.2313030069390902</v>
      </c>
      <c r="AZ149">
        <v>7985458.4050000003</v>
      </c>
      <c r="BA149">
        <v>2</v>
      </c>
      <c r="BB149">
        <f t="shared" si="58"/>
        <v>1.0189444924780002</v>
      </c>
      <c r="BC149">
        <f t="shared" si="59"/>
        <v>55.563547491929718</v>
      </c>
      <c r="BD149" s="22">
        <f t="shared" si="60"/>
        <v>0.53619302949061665</v>
      </c>
    </row>
    <row r="150" spans="2:56" x14ac:dyDescent="0.35">
      <c r="B150">
        <v>2729389.6140000001</v>
      </c>
      <c r="C150">
        <v>5</v>
      </c>
      <c r="D150">
        <f t="shared" si="49"/>
        <v>0.34827011474640002</v>
      </c>
      <c r="E150">
        <f t="shared" si="50"/>
        <v>38.848882141531554</v>
      </c>
      <c r="F150" s="22">
        <f t="shared" si="51"/>
        <v>0.28801843317972348</v>
      </c>
      <c r="I150">
        <v>3089057.122</v>
      </c>
      <c r="J150">
        <v>7</v>
      </c>
      <c r="K150">
        <f t="shared" si="52"/>
        <v>0.39416368876720004</v>
      </c>
      <c r="L150">
        <f t="shared" si="53"/>
        <v>40.485421166551895</v>
      </c>
      <c r="M150" s="22">
        <f t="shared" si="54"/>
        <v>0.14495754814661421</v>
      </c>
      <c r="P150">
        <v>8450360.4000000004</v>
      </c>
      <c r="Q150">
        <v>4</v>
      </c>
      <c r="R150">
        <f t="shared" si="55"/>
        <v>1.07826598704</v>
      </c>
      <c r="S150">
        <f t="shared" si="56"/>
        <v>56.621550669304185</v>
      </c>
      <c r="T150" s="22">
        <f t="shared" si="57"/>
        <v>0.3084040092521203</v>
      </c>
      <c r="AZ150">
        <v>8567487.7009999994</v>
      </c>
      <c r="BA150">
        <v>1</v>
      </c>
      <c r="BB150">
        <f t="shared" si="58"/>
        <v>1.0932114306476</v>
      </c>
      <c r="BC150">
        <f t="shared" si="59"/>
        <v>56.881954643464937</v>
      </c>
      <c r="BD150" s="22">
        <f t="shared" si="60"/>
        <v>0.26809651474530832</v>
      </c>
    </row>
    <row r="151" spans="2:56" x14ac:dyDescent="0.35">
      <c r="B151">
        <v>2756959.2059999998</v>
      </c>
      <c r="C151">
        <v>4</v>
      </c>
      <c r="D151">
        <f t="shared" si="49"/>
        <v>0.35178799468560001</v>
      </c>
      <c r="E151">
        <f t="shared" si="50"/>
        <v>38.979248494609244</v>
      </c>
      <c r="F151" s="22">
        <f t="shared" si="51"/>
        <v>0.2304147465437788</v>
      </c>
      <c r="I151">
        <v>3120259.719</v>
      </c>
      <c r="J151">
        <v>10</v>
      </c>
      <c r="K151">
        <f t="shared" si="52"/>
        <v>0.3981451401444</v>
      </c>
      <c r="L151">
        <f t="shared" si="53"/>
        <v>40.621279301935942</v>
      </c>
      <c r="M151" s="22">
        <f t="shared" si="54"/>
        <v>0.20708221163802029</v>
      </c>
      <c r="P151">
        <v>8621936.9450000003</v>
      </c>
      <c r="Q151">
        <v>3</v>
      </c>
      <c r="R151">
        <f t="shared" si="55"/>
        <v>1.1001591541820002</v>
      </c>
      <c r="S151">
        <f t="shared" si="56"/>
        <v>57.002201534994164</v>
      </c>
      <c r="T151" s="22">
        <f t="shared" si="57"/>
        <v>0.2313030069390902</v>
      </c>
      <c r="AZ151">
        <v>8654027.9810000006</v>
      </c>
      <c r="BA151">
        <v>1</v>
      </c>
      <c r="BB151">
        <f t="shared" si="58"/>
        <v>1.1042539703756</v>
      </c>
      <c r="BC151">
        <f t="shared" si="59"/>
        <v>57.072835116895767</v>
      </c>
      <c r="BD151" s="22">
        <f t="shared" si="60"/>
        <v>0.26809651474530832</v>
      </c>
    </row>
    <row r="152" spans="2:56" x14ac:dyDescent="0.35">
      <c r="B152">
        <v>2784807.2779999999</v>
      </c>
      <c r="C152">
        <v>4</v>
      </c>
      <c r="D152">
        <f t="shared" si="49"/>
        <v>0.35534140867280001</v>
      </c>
      <c r="E152">
        <f t="shared" si="50"/>
        <v>39.110052318546195</v>
      </c>
      <c r="F152" s="22">
        <f t="shared" si="51"/>
        <v>0.2304147465437788</v>
      </c>
      <c r="I152">
        <v>3151777.4939999999</v>
      </c>
      <c r="J152">
        <v>11</v>
      </c>
      <c r="K152">
        <f t="shared" si="52"/>
        <v>0.40216680823439999</v>
      </c>
      <c r="L152">
        <f t="shared" si="53"/>
        <v>40.757593341614125</v>
      </c>
      <c r="M152" s="22">
        <f t="shared" si="54"/>
        <v>0.22779043280182232</v>
      </c>
      <c r="P152">
        <v>8709027.2170000002</v>
      </c>
      <c r="Q152">
        <v>3</v>
      </c>
      <c r="R152">
        <f t="shared" si="55"/>
        <v>1.1112718728891999</v>
      </c>
      <c r="S152">
        <f t="shared" si="56"/>
        <v>57.193485523710066</v>
      </c>
      <c r="T152" s="22">
        <f t="shared" si="57"/>
        <v>0.2313030069390902</v>
      </c>
      <c r="AZ152">
        <v>8918929.0940000005</v>
      </c>
      <c r="BA152">
        <v>1</v>
      </c>
      <c r="BB152">
        <f t="shared" si="58"/>
        <v>1.1380553523944001</v>
      </c>
      <c r="BC152">
        <f t="shared" si="59"/>
        <v>57.649328400858408</v>
      </c>
      <c r="BD152" s="22">
        <f t="shared" si="60"/>
        <v>0.26809651474530832</v>
      </c>
    </row>
    <row r="153" spans="2:56" x14ac:dyDescent="0.35">
      <c r="B153">
        <v>2812936.645</v>
      </c>
      <c r="C153">
        <v>8</v>
      </c>
      <c r="D153">
        <f t="shared" si="49"/>
        <v>0.35893071590199999</v>
      </c>
      <c r="E153">
        <f t="shared" si="50"/>
        <v>39.241295091051235</v>
      </c>
      <c r="F153" s="22">
        <f t="shared" si="51"/>
        <v>0.46082949308755761</v>
      </c>
      <c r="I153">
        <v>3183613.6310000001</v>
      </c>
      <c r="J153">
        <v>15</v>
      </c>
      <c r="K153">
        <f t="shared" si="52"/>
        <v>0.40622909931560003</v>
      </c>
      <c r="L153">
        <f t="shared" si="53"/>
        <v>40.894364817106919</v>
      </c>
      <c r="M153" s="22">
        <f t="shared" si="54"/>
        <v>0.31062331745703042</v>
      </c>
      <c r="P153">
        <v>8796997.1889999993</v>
      </c>
      <c r="Q153">
        <v>1</v>
      </c>
      <c r="R153">
        <f t="shared" si="55"/>
        <v>1.1224968413164</v>
      </c>
      <c r="S153">
        <f t="shared" si="56"/>
        <v>57.385411410433946</v>
      </c>
      <c r="T153" s="22">
        <f t="shared" si="57"/>
        <v>7.7101002313030076E-2</v>
      </c>
      <c r="AZ153">
        <v>10163778.26</v>
      </c>
      <c r="BA153">
        <v>1</v>
      </c>
      <c r="BB153">
        <f t="shared" si="58"/>
        <v>1.2968981059760001</v>
      </c>
      <c r="BC153">
        <f t="shared" si="59"/>
        <v>60.215515550343902</v>
      </c>
      <c r="BD153" s="22">
        <f t="shared" si="60"/>
        <v>0.26809651474530832</v>
      </c>
    </row>
    <row r="154" spans="2:56" x14ac:dyDescent="0.35">
      <c r="B154">
        <v>2841350.1460000002</v>
      </c>
      <c r="C154">
        <v>3</v>
      </c>
      <c r="D154">
        <f t="shared" si="49"/>
        <v>0.36255627862959999</v>
      </c>
      <c r="E154">
        <f t="shared" si="50"/>
        <v>39.372978274115717</v>
      </c>
      <c r="F154" s="22">
        <f t="shared" si="51"/>
        <v>0.1728110599078341</v>
      </c>
      <c r="I154">
        <v>3215771.344</v>
      </c>
      <c r="J154">
        <v>15</v>
      </c>
      <c r="K154">
        <f t="shared" si="52"/>
        <v>0.41033242349440002</v>
      </c>
      <c r="L154">
        <f t="shared" si="53"/>
        <v>41.031595255847726</v>
      </c>
      <c r="M154" s="22">
        <f t="shared" si="54"/>
        <v>0.31062331745703042</v>
      </c>
      <c r="P154">
        <v>8885855.7459999993</v>
      </c>
      <c r="Q154">
        <v>3</v>
      </c>
      <c r="R154">
        <f t="shared" si="55"/>
        <v>1.1338351931895998</v>
      </c>
      <c r="S154">
        <f t="shared" si="56"/>
        <v>57.577981347339346</v>
      </c>
      <c r="T154" s="22">
        <f t="shared" si="57"/>
        <v>0.2313030069390902</v>
      </c>
      <c r="AZ154">
        <v>10266442.68</v>
      </c>
      <c r="BA154">
        <v>1</v>
      </c>
      <c r="BB154">
        <f t="shared" si="58"/>
        <v>1.309998085968</v>
      </c>
      <c r="BC154">
        <f t="shared" si="59"/>
        <v>60.417582539714076</v>
      </c>
      <c r="BD154" s="22">
        <f t="shared" si="60"/>
        <v>0.26809651474530832</v>
      </c>
    </row>
    <row r="155" spans="2:56" x14ac:dyDescent="0.35">
      <c r="B155">
        <v>2870050.6529999999</v>
      </c>
      <c r="C155">
        <v>4</v>
      </c>
      <c r="D155">
        <f t="shared" si="49"/>
        <v>0.3662184633228</v>
      </c>
      <c r="E155">
        <f t="shared" si="50"/>
        <v>39.505103354692451</v>
      </c>
      <c r="F155" s="22">
        <f t="shared" si="51"/>
        <v>0.2304147465437788</v>
      </c>
      <c r="I155">
        <v>3248253.8829999999</v>
      </c>
      <c r="J155">
        <v>10</v>
      </c>
      <c r="K155">
        <f t="shared" si="52"/>
        <v>0.41447719547079998</v>
      </c>
      <c r="L155">
        <f t="shared" si="53"/>
        <v>41.169286205483729</v>
      </c>
      <c r="M155" s="22">
        <f t="shared" si="54"/>
        <v>0.20708221163802029</v>
      </c>
      <c r="P155">
        <v>9066274.6109999996</v>
      </c>
      <c r="Q155">
        <v>2</v>
      </c>
      <c r="R155">
        <f t="shared" si="55"/>
        <v>1.1568566403636</v>
      </c>
      <c r="S155">
        <f t="shared" si="56"/>
        <v>57.965062030255226</v>
      </c>
      <c r="T155" s="22">
        <f t="shared" si="57"/>
        <v>0.15420200462606015</v>
      </c>
      <c r="AZ155">
        <v>11014724.140000001</v>
      </c>
      <c r="BA155">
        <v>1</v>
      </c>
      <c r="BB155">
        <f t="shared" si="58"/>
        <v>1.4054788002640002</v>
      </c>
      <c r="BC155">
        <f t="shared" si="59"/>
        <v>61.851165840057099</v>
      </c>
      <c r="BD155" s="22">
        <f t="shared" si="60"/>
        <v>0.26809651474530832</v>
      </c>
    </row>
    <row r="156" spans="2:56" x14ac:dyDescent="0.35">
      <c r="B156">
        <v>2899041.0639999998</v>
      </c>
      <c r="C156">
        <v>3</v>
      </c>
      <c r="D156">
        <f t="shared" si="49"/>
        <v>0.36991763976640002</v>
      </c>
      <c r="E156">
        <f t="shared" si="50"/>
        <v>39.637671810824905</v>
      </c>
      <c r="F156" s="22">
        <f t="shared" si="51"/>
        <v>0.1728110599078341</v>
      </c>
      <c r="I156">
        <v>3281064.5279999999</v>
      </c>
      <c r="J156">
        <v>8</v>
      </c>
      <c r="K156">
        <f t="shared" si="52"/>
        <v>0.41866383377279998</v>
      </c>
      <c r="L156">
        <f t="shared" si="53"/>
        <v>41.307439206836818</v>
      </c>
      <c r="M156" s="22">
        <f t="shared" si="54"/>
        <v>0.16566576931041624</v>
      </c>
      <c r="P156">
        <v>9157853.1429999992</v>
      </c>
      <c r="Q156">
        <v>4</v>
      </c>
      <c r="R156">
        <f t="shared" si="55"/>
        <v>1.1685420610467998</v>
      </c>
      <c r="S156">
        <f t="shared" si="56"/>
        <v>58.159577120269411</v>
      </c>
      <c r="T156" s="22">
        <f t="shared" si="57"/>
        <v>0.3084040092521203</v>
      </c>
      <c r="AZ156">
        <v>11125983.98</v>
      </c>
      <c r="BA156">
        <v>1</v>
      </c>
      <c r="BB156">
        <f t="shared" si="58"/>
        <v>1.4196755558480001</v>
      </c>
      <c r="BC156">
        <f t="shared" si="59"/>
        <v>62.05872164377503</v>
      </c>
      <c r="BD156" s="22">
        <f t="shared" si="60"/>
        <v>0.26809651474530832</v>
      </c>
    </row>
    <row r="157" spans="2:56" x14ac:dyDescent="0.35">
      <c r="B157">
        <v>2928324.307</v>
      </c>
      <c r="C157">
        <v>3</v>
      </c>
      <c r="D157">
        <f t="shared" si="49"/>
        <v>0.37365418157320002</v>
      </c>
      <c r="E157">
        <f t="shared" si="50"/>
        <v>39.770685128905065</v>
      </c>
      <c r="F157" s="22">
        <f t="shared" si="51"/>
        <v>0.1728110599078341</v>
      </c>
      <c r="I157">
        <v>3314206.594</v>
      </c>
      <c r="J157">
        <v>6</v>
      </c>
      <c r="K157">
        <f t="shared" si="52"/>
        <v>0.42289276139440002</v>
      </c>
      <c r="L157">
        <f t="shared" si="53"/>
        <v>41.446055813779758</v>
      </c>
      <c r="M157" s="22">
        <f t="shared" si="54"/>
        <v>0.12424932698281217</v>
      </c>
      <c r="P157">
        <v>9343794.6559999995</v>
      </c>
      <c r="Q157">
        <v>2</v>
      </c>
      <c r="R157">
        <f t="shared" si="55"/>
        <v>1.1922681981055998</v>
      </c>
      <c r="S157">
        <f t="shared" si="56"/>
        <v>58.550567707161051</v>
      </c>
      <c r="T157" s="22">
        <f t="shared" si="57"/>
        <v>0.15420200462606015</v>
      </c>
      <c r="AZ157">
        <v>11238367.65</v>
      </c>
      <c r="BA157">
        <v>1</v>
      </c>
      <c r="BB157">
        <f t="shared" si="58"/>
        <v>1.4340157121400001</v>
      </c>
      <c r="BC157">
        <f t="shared" si="59"/>
        <v>62.266973936196912</v>
      </c>
      <c r="BD157" s="22">
        <f t="shared" si="60"/>
        <v>0.26809651474530832</v>
      </c>
    </row>
    <row r="158" spans="2:56" x14ac:dyDescent="0.35">
      <c r="B158">
        <v>2957903.34</v>
      </c>
      <c r="C158">
        <v>4</v>
      </c>
      <c r="D158">
        <f t="shared" si="49"/>
        <v>0.377428466184</v>
      </c>
      <c r="E158">
        <f t="shared" si="50"/>
        <v>39.904144802250023</v>
      </c>
      <c r="F158" s="22">
        <f t="shared" si="51"/>
        <v>0.2304147465437788</v>
      </c>
      <c r="I158">
        <v>3347683.4279999998</v>
      </c>
      <c r="J158">
        <v>11</v>
      </c>
      <c r="K158">
        <f t="shared" si="52"/>
        <v>0.42716440541280004</v>
      </c>
      <c r="L158">
        <f t="shared" si="53"/>
        <v>41.585137579184227</v>
      </c>
      <c r="M158" s="22">
        <f t="shared" si="54"/>
        <v>0.22779043280182232</v>
      </c>
      <c r="P158">
        <v>9438176.4210000001</v>
      </c>
      <c r="Q158">
        <v>4</v>
      </c>
      <c r="R158">
        <f t="shared" si="55"/>
        <v>1.2043113113196</v>
      </c>
      <c r="S158">
        <f t="shared" si="56"/>
        <v>58.747047596488109</v>
      </c>
      <c r="T158" s="22">
        <f t="shared" si="57"/>
        <v>0.3084040092521203</v>
      </c>
      <c r="AZ158">
        <v>11582375.800000001</v>
      </c>
      <c r="BA158">
        <v>1</v>
      </c>
      <c r="BB158">
        <f t="shared" si="58"/>
        <v>1.4779111520800001</v>
      </c>
      <c r="BC158">
        <f t="shared" si="59"/>
        <v>62.895933280758278</v>
      </c>
      <c r="BD158" s="22">
        <f t="shared" si="60"/>
        <v>0.26809651474530832</v>
      </c>
    </row>
    <row r="159" spans="2:56" x14ac:dyDescent="0.35">
      <c r="B159">
        <v>2987781.1519999998</v>
      </c>
      <c r="C159">
        <v>5</v>
      </c>
      <c r="D159">
        <f t="shared" si="49"/>
        <v>0.38124087499519999</v>
      </c>
      <c r="E159">
        <f t="shared" si="50"/>
        <v>40.038052334186965</v>
      </c>
      <c r="F159" s="22">
        <f t="shared" si="51"/>
        <v>0.28801843317972348</v>
      </c>
      <c r="I159">
        <v>3381498.412</v>
      </c>
      <c r="J159">
        <v>10</v>
      </c>
      <c r="K159">
        <f t="shared" si="52"/>
        <v>0.43147919737120005</v>
      </c>
      <c r="L159">
        <f t="shared" si="53"/>
        <v>41.724686066092794</v>
      </c>
      <c r="M159" s="22">
        <f t="shared" si="54"/>
        <v>0.20708221163802029</v>
      </c>
      <c r="P159">
        <v>9533511.5360000003</v>
      </c>
      <c r="Q159">
        <v>1</v>
      </c>
      <c r="R159">
        <f t="shared" si="55"/>
        <v>1.2164760719936001</v>
      </c>
      <c r="S159">
        <f t="shared" si="56"/>
        <v>58.944186816839235</v>
      </c>
      <c r="T159" s="22">
        <f t="shared" si="57"/>
        <v>7.7101002313030076E-2</v>
      </c>
      <c r="AZ159">
        <v>13740398.98</v>
      </c>
      <c r="BA159">
        <v>1</v>
      </c>
      <c r="BB159">
        <f t="shared" si="58"/>
        <v>1.7532749098480001</v>
      </c>
      <c r="BC159">
        <f t="shared" si="59"/>
        <v>66.581942750112404</v>
      </c>
      <c r="BD159" s="22">
        <f t="shared" si="60"/>
        <v>0.26809651474530832</v>
      </c>
    </row>
    <row r="160" spans="2:56" x14ac:dyDescent="0.35">
      <c r="B160">
        <v>3017960.7590000001</v>
      </c>
      <c r="C160">
        <v>1</v>
      </c>
      <c r="D160">
        <f t="shared" si="49"/>
        <v>0.38509179284840001</v>
      </c>
      <c r="E160">
        <f t="shared" si="50"/>
        <v>40.172409218815766</v>
      </c>
      <c r="F160" s="22">
        <f t="shared" si="51"/>
        <v>5.7603686635944701E-2</v>
      </c>
      <c r="I160">
        <v>3415654.9619999998</v>
      </c>
      <c r="J160">
        <v>13</v>
      </c>
      <c r="K160">
        <f t="shared" si="52"/>
        <v>0.43583757315120003</v>
      </c>
      <c r="L160">
        <f t="shared" si="53"/>
        <v>41.864702842090807</v>
      </c>
      <c r="M160" s="22">
        <f t="shared" si="54"/>
        <v>0.26920687512942637</v>
      </c>
      <c r="P160">
        <v>9629809.6319999993</v>
      </c>
      <c r="Q160">
        <v>4</v>
      </c>
      <c r="R160">
        <f t="shared" si="55"/>
        <v>1.2287637090432</v>
      </c>
      <c r="S160">
        <f t="shared" si="56"/>
        <v>59.141987583243917</v>
      </c>
      <c r="T160" s="22">
        <f t="shared" si="57"/>
        <v>0.3084040092521203</v>
      </c>
      <c r="AZ160">
        <v>14741883.720000001</v>
      </c>
      <c r="BA160">
        <v>1</v>
      </c>
      <c r="BB160">
        <f t="shared" si="58"/>
        <v>1.8810643626720001</v>
      </c>
      <c r="BC160">
        <f t="shared" si="59"/>
        <v>68.161793449605625</v>
      </c>
      <c r="BD160" s="22">
        <f t="shared" si="60"/>
        <v>0.26809651474530832</v>
      </c>
    </row>
    <row r="161" spans="2:56" x14ac:dyDescent="0.35">
      <c r="B161">
        <v>3048445.2110000001</v>
      </c>
      <c r="C161">
        <v>3</v>
      </c>
      <c r="D161">
        <f t="shared" si="49"/>
        <v>0.38898160892360001</v>
      </c>
      <c r="E161">
        <f t="shared" si="50"/>
        <v>40.307216971007193</v>
      </c>
      <c r="F161" s="22">
        <f t="shared" si="51"/>
        <v>0.1728110599078341</v>
      </c>
      <c r="I161">
        <v>3450156.5269999998</v>
      </c>
      <c r="J161">
        <v>16</v>
      </c>
      <c r="K161">
        <f t="shared" si="52"/>
        <v>0.4402399728452</v>
      </c>
      <c r="L161">
        <f t="shared" si="53"/>
        <v>42.00518947388823</v>
      </c>
      <c r="M161" s="22">
        <f t="shared" si="54"/>
        <v>0.33133153862083248</v>
      </c>
      <c r="P161">
        <v>9727080.4370000008</v>
      </c>
      <c r="Q161">
        <v>2</v>
      </c>
      <c r="R161">
        <f t="shared" si="55"/>
        <v>1.2411754637612002</v>
      </c>
      <c r="S161">
        <f t="shared" si="56"/>
        <v>59.340452117540359</v>
      </c>
      <c r="T161" s="22">
        <f t="shared" si="57"/>
        <v>0.15420200462606015</v>
      </c>
      <c r="AZ161">
        <v>15193135.029999999</v>
      </c>
      <c r="BA161">
        <v>1</v>
      </c>
      <c r="BB161">
        <f t="shared" si="58"/>
        <v>1.9386440298279999</v>
      </c>
      <c r="BC161">
        <f t="shared" si="59"/>
        <v>68.850296423821632</v>
      </c>
      <c r="BD161" s="22">
        <f t="shared" si="60"/>
        <v>0.26809651474530832</v>
      </c>
    </row>
    <row r="162" spans="2:56" x14ac:dyDescent="0.35">
      <c r="B162">
        <v>3079237.5869999998</v>
      </c>
      <c r="C162">
        <v>7</v>
      </c>
      <c r="D162">
        <f t="shared" si="49"/>
        <v>0.39291071610119999</v>
      </c>
      <c r="E162">
        <f t="shared" si="50"/>
        <v>40.442477102660924</v>
      </c>
      <c r="F162" s="22">
        <f t="shared" si="51"/>
        <v>0.40322580645161288</v>
      </c>
      <c r="I162">
        <v>3485006.5929999999</v>
      </c>
      <c r="J162">
        <v>5</v>
      </c>
      <c r="K162">
        <f t="shared" si="52"/>
        <v>0.44468684126680003</v>
      </c>
      <c r="L162">
        <f t="shared" si="53"/>
        <v>42.14614754226109</v>
      </c>
      <c r="M162" s="22">
        <f t="shared" si="54"/>
        <v>0.10354110581901015</v>
      </c>
      <c r="P162">
        <v>9825333.7740000002</v>
      </c>
      <c r="Q162">
        <v>6</v>
      </c>
      <c r="R162">
        <f t="shared" si="55"/>
        <v>1.2537125895624002</v>
      </c>
      <c r="S162">
        <f t="shared" si="56"/>
        <v>59.539582642394414</v>
      </c>
      <c r="T162" s="22">
        <f t="shared" ref="T162:T194" si="61">(Q162*100)/1297</f>
        <v>0.4626060138781804</v>
      </c>
      <c r="BA162">
        <f>SUM(BA2:BA161)</f>
        <v>373</v>
      </c>
      <c r="BD162" s="22"/>
    </row>
    <row r="163" spans="2:56" x14ac:dyDescent="0.35">
      <c r="B163">
        <v>3110340.997</v>
      </c>
      <c r="C163">
        <v>5</v>
      </c>
      <c r="D163">
        <f t="shared" si="49"/>
        <v>0.3968795112172</v>
      </c>
      <c r="E163">
        <f t="shared" si="50"/>
        <v>40.57819113033252</v>
      </c>
      <c r="F163" s="22">
        <f t="shared" si="51"/>
        <v>0.28801843317972348</v>
      </c>
      <c r="I163">
        <v>3520208.68</v>
      </c>
      <c r="J163">
        <v>10</v>
      </c>
      <c r="K163">
        <f t="shared" si="52"/>
        <v>0.44917862756800003</v>
      </c>
      <c r="L163">
        <f t="shared" si="53"/>
        <v>42.287578628355234</v>
      </c>
      <c r="M163" s="22">
        <f t="shared" si="54"/>
        <v>0.20708221163802029</v>
      </c>
      <c r="P163">
        <v>9924579.5700000003</v>
      </c>
      <c r="Q163">
        <v>2</v>
      </c>
      <c r="R163">
        <f t="shared" si="55"/>
        <v>1.266376353132</v>
      </c>
      <c r="S163">
        <f t="shared" si="56"/>
        <v>59.739381397611986</v>
      </c>
      <c r="T163" s="22">
        <f t="shared" si="61"/>
        <v>0.15420200462606015</v>
      </c>
      <c r="AZ163" t="s">
        <v>5</v>
      </c>
      <c r="BA163" s="24">
        <f>BA162/0.000007266</f>
        <v>51334984.860996418</v>
      </c>
      <c r="BD163" s="22"/>
    </row>
    <row r="164" spans="2:56" x14ac:dyDescent="0.35">
      <c r="B164">
        <v>3141758.5830000001</v>
      </c>
      <c r="C164">
        <v>3</v>
      </c>
      <c r="D164">
        <f t="shared" si="49"/>
        <v>0.4008883951908</v>
      </c>
      <c r="E164">
        <f t="shared" si="50"/>
        <v>40.714360578227684</v>
      </c>
      <c r="F164" s="22">
        <f t="shared" si="51"/>
        <v>0.1728110599078341</v>
      </c>
      <c r="I164">
        <v>3555766.3429999999</v>
      </c>
      <c r="J164">
        <v>11</v>
      </c>
      <c r="K164">
        <f t="shared" si="52"/>
        <v>0.45371578536680002</v>
      </c>
      <c r="L164">
        <f t="shared" si="53"/>
        <v>42.429484316429843</v>
      </c>
      <c r="M164" s="22">
        <f t="shared" si="54"/>
        <v>0.22779043280182232</v>
      </c>
      <c r="P164">
        <v>10024827.85</v>
      </c>
      <c r="Q164">
        <v>1</v>
      </c>
      <c r="R164">
        <f t="shared" si="55"/>
        <v>1.27916803366</v>
      </c>
      <c r="S164">
        <f t="shared" si="56"/>
        <v>59.939850625887914</v>
      </c>
      <c r="T164" s="22">
        <f t="shared" si="61"/>
        <v>7.7101002313030076E-2</v>
      </c>
      <c r="BA164" t="s">
        <v>80</v>
      </c>
      <c r="BB164" s="23">
        <f>AVERAGE(BB2:BB161)</f>
        <v>0.41661704947659228</v>
      </c>
    </row>
    <row r="165" spans="2:56" x14ac:dyDescent="0.35">
      <c r="B165">
        <v>3173493.5180000002</v>
      </c>
      <c r="C165">
        <v>4</v>
      </c>
      <c r="D165">
        <f t="shared" si="49"/>
        <v>0.4049377728968</v>
      </c>
      <c r="E165">
        <f t="shared" si="50"/>
        <v>40.850986972481493</v>
      </c>
      <c r="F165" s="22">
        <f t="shared" si="51"/>
        <v>0.2304147465437788</v>
      </c>
      <c r="I165">
        <v>3591683.1749999998</v>
      </c>
      <c r="J165">
        <v>10</v>
      </c>
      <c r="K165">
        <f t="shared" si="52"/>
        <v>0.45829877313</v>
      </c>
      <c r="L165">
        <f t="shared" si="53"/>
        <v>42.571866204382843</v>
      </c>
      <c r="M165" s="22">
        <f t="shared" si="54"/>
        <v>0.20708221163802029</v>
      </c>
      <c r="P165">
        <v>10228372.460000001</v>
      </c>
      <c r="Q165">
        <v>1</v>
      </c>
      <c r="R165">
        <f t="shared" si="55"/>
        <v>1.3051403258960002</v>
      </c>
      <c r="S165">
        <f t="shared" si="56"/>
        <v>60.342809491656887</v>
      </c>
      <c r="T165" s="22">
        <f t="shared" si="61"/>
        <v>7.7101002313030076E-2</v>
      </c>
      <c r="BC165" s="23"/>
    </row>
    <row r="166" spans="2:56" x14ac:dyDescent="0.35">
      <c r="B166">
        <v>3205549.0079999999</v>
      </c>
      <c r="C166">
        <v>5</v>
      </c>
      <c r="D166">
        <f t="shared" si="49"/>
        <v>0.40902805342080001</v>
      </c>
      <c r="E166">
        <f t="shared" si="50"/>
        <v>40.988071848440285</v>
      </c>
      <c r="F166" s="22">
        <f t="shared" si="51"/>
        <v>0.28801843317972348</v>
      </c>
      <c r="I166">
        <v>3627962.8029999998</v>
      </c>
      <c r="J166">
        <v>10</v>
      </c>
      <c r="K166">
        <f t="shared" si="52"/>
        <v>0.46292805366279999</v>
      </c>
      <c r="L166">
        <f t="shared" si="53"/>
        <v>42.714725886370388</v>
      </c>
      <c r="M166" s="22">
        <f t="shared" si="54"/>
        <v>0.20708221163802029</v>
      </c>
      <c r="P166">
        <v>10541464.5</v>
      </c>
      <c r="Q166">
        <v>1</v>
      </c>
      <c r="R166">
        <f t="shared" si="55"/>
        <v>1.3450908702000002</v>
      </c>
      <c r="S166">
        <f t="shared" si="56"/>
        <v>60.95233282558717</v>
      </c>
      <c r="T166" s="22">
        <f t="shared" si="61"/>
        <v>7.7101002313030076E-2</v>
      </c>
    </row>
    <row r="167" spans="2:56" x14ac:dyDescent="0.35">
      <c r="B167">
        <v>3237928.2910000002</v>
      </c>
      <c r="C167">
        <v>4</v>
      </c>
      <c r="D167">
        <f t="shared" si="49"/>
        <v>0.41315964993160004</v>
      </c>
      <c r="E167">
        <f t="shared" si="50"/>
        <v>41.125616744938419</v>
      </c>
      <c r="F167" s="22">
        <f t="shared" si="51"/>
        <v>0.2304147465437788</v>
      </c>
      <c r="I167">
        <v>3664608.892</v>
      </c>
      <c r="J167">
        <v>14</v>
      </c>
      <c r="K167">
        <f t="shared" si="52"/>
        <v>0.46760409461919999</v>
      </c>
      <c r="L167">
        <f t="shared" si="53"/>
        <v>42.858064967290787</v>
      </c>
      <c r="M167" s="22">
        <f t="shared" si="54"/>
        <v>0.28991509629322842</v>
      </c>
      <c r="P167">
        <v>10647943.939999999</v>
      </c>
      <c r="Q167">
        <v>2</v>
      </c>
      <c r="R167">
        <f t="shared" si="55"/>
        <v>1.3586776467439998</v>
      </c>
      <c r="S167">
        <f t="shared" si="56"/>
        <v>61.156872389314628</v>
      </c>
      <c r="T167" s="22">
        <f t="shared" si="61"/>
        <v>0.15420200462606015</v>
      </c>
    </row>
    <row r="168" spans="2:56" x14ac:dyDescent="0.35">
      <c r="B168">
        <v>3270634.6370000001</v>
      </c>
      <c r="C168">
        <v>4</v>
      </c>
      <c r="D168">
        <f t="shared" si="49"/>
        <v>0.41733297968120003</v>
      </c>
      <c r="E168">
        <f t="shared" si="50"/>
        <v>41.263623202994431</v>
      </c>
      <c r="F168" s="22">
        <f t="shared" si="51"/>
        <v>0.2304147465437788</v>
      </c>
      <c r="I168">
        <v>3701625.1439999999</v>
      </c>
      <c r="J168">
        <v>9</v>
      </c>
      <c r="K168">
        <f t="shared" si="52"/>
        <v>0.47232736837439998</v>
      </c>
      <c r="L168">
        <f t="shared" si="53"/>
        <v>43.001885057318844</v>
      </c>
      <c r="M168" s="22">
        <f t="shared" si="54"/>
        <v>0.18637399047421827</v>
      </c>
      <c r="P168">
        <v>10864140.33</v>
      </c>
      <c r="Q168">
        <v>2</v>
      </c>
      <c r="R168">
        <f t="shared" si="55"/>
        <v>1.386264306108</v>
      </c>
      <c r="S168">
        <f t="shared" si="56"/>
        <v>61.568012951358938</v>
      </c>
      <c r="T168" s="22">
        <f t="shared" si="61"/>
        <v>0.15420200462606015</v>
      </c>
      <c r="BB168" t="s">
        <v>79</v>
      </c>
      <c r="BC168" s="23">
        <f>AVERAGE(BC2:BC161)</f>
        <v>38.88118364074942</v>
      </c>
    </row>
    <row r="169" spans="2:56" x14ac:dyDescent="0.35">
      <c r="B169">
        <v>3303671.3509999998</v>
      </c>
      <c r="C169">
        <v>2</v>
      </c>
      <c r="D169">
        <f t="shared" si="49"/>
        <v>0.42154846438759996</v>
      </c>
      <c r="E169">
        <f t="shared" si="50"/>
        <v>41.402092777080341</v>
      </c>
      <c r="F169" s="22">
        <f t="shared" si="51"/>
        <v>0.1152073732718894</v>
      </c>
      <c r="I169">
        <v>3739015.2969999998</v>
      </c>
      <c r="J169">
        <v>13</v>
      </c>
      <c r="K169">
        <f t="shared" si="52"/>
        <v>0.47709835189719996</v>
      </c>
      <c r="L169">
        <f t="shared" si="53"/>
        <v>43.146187766641944</v>
      </c>
      <c r="M169" s="22">
        <f t="shared" si="54"/>
        <v>0.26920687512942637</v>
      </c>
      <c r="P169">
        <v>10973879.119999999</v>
      </c>
      <c r="Q169">
        <v>2</v>
      </c>
      <c r="R169">
        <f t="shared" si="55"/>
        <v>1.4002669757119999</v>
      </c>
      <c r="S169">
        <f t="shared" si="56"/>
        <v>61.774618567826565</v>
      </c>
      <c r="T169" s="22">
        <f t="shared" si="61"/>
        <v>0.15420200462606015</v>
      </c>
    </row>
    <row r="170" spans="2:56" x14ac:dyDescent="0.35">
      <c r="B170">
        <v>3337041.7689999999</v>
      </c>
      <c r="C170">
        <v>4</v>
      </c>
      <c r="D170">
        <f t="shared" si="49"/>
        <v>0.42580652972440003</v>
      </c>
      <c r="E170">
        <f t="shared" si="50"/>
        <v>41.541027016880889</v>
      </c>
      <c r="F170" s="22">
        <f t="shared" si="51"/>
        <v>0.2304147465437788</v>
      </c>
      <c r="I170">
        <v>3776783.128</v>
      </c>
      <c r="J170">
        <v>13</v>
      </c>
      <c r="K170">
        <f t="shared" si="52"/>
        <v>0.48191752713280001</v>
      </c>
      <c r="L170">
        <f t="shared" si="53"/>
        <v>43.290974715676604</v>
      </c>
      <c r="M170" s="22">
        <f t="shared" si="54"/>
        <v>0.26920687512942637</v>
      </c>
      <c r="P170">
        <v>11084726.380000001</v>
      </c>
      <c r="Q170">
        <v>1</v>
      </c>
      <c r="R170">
        <f t="shared" si="55"/>
        <v>1.4144110860880001</v>
      </c>
      <c r="S170">
        <f t="shared" si="56"/>
        <v>61.981917492048375</v>
      </c>
      <c r="T170" s="22">
        <f t="shared" si="61"/>
        <v>7.7101002313030076E-2</v>
      </c>
    </row>
    <row r="171" spans="2:56" x14ac:dyDescent="0.35">
      <c r="B171">
        <v>3370749.2609999999</v>
      </c>
      <c r="C171">
        <v>3</v>
      </c>
      <c r="D171">
        <f t="shared" si="49"/>
        <v>0.43010760570360002</v>
      </c>
      <c r="E171">
        <f t="shared" si="50"/>
        <v>41.680427478617744</v>
      </c>
      <c r="F171" s="22">
        <f t="shared" si="51"/>
        <v>0.1728110599078341</v>
      </c>
      <c r="I171">
        <v>3814932.452</v>
      </c>
      <c r="J171">
        <v>19</v>
      </c>
      <c r="K171">
        <f t="shared" si="52"/>
        <v>0.48678538087520001</v>
      </c>
      <c r="L171">
        <f t="shared" si="53"/>
        <v>43.436247529684962</v>
      </c>
      <c r="M171" s="22">
        <f t="shared" si="54"/>
        <v>0.39345620211223858</v>
      </c>
      <c r="P171">
        <v>11196693.32</v>
      </c>
      <c r="Q171">
        <v>1</v>
      </c>
      <c r="R171">
        <f t="shared" si="55"/>
        <v>1.428698067632</v>
      </c>
      <c r="S171">
        <f t="shared" si="56"/>
        <v>62.189912075328678</v>
      </c>
      <c r="T171" s="22">
        <f t="shared" si="61"/>
        <v>7.7101002313030076E-2</v>
      </c>
    </row>
    <row r="172" spans="2:56" x14ac:dyDescent="0.35">
      <c r="B172">
        <v>3404797.2340000002</v>
      </c>
      <c r="C172">
        <v>4</v>
      </c>
      <c r="D172">
        <f t="shared" si="49"/>
        <v>0.43445212705840003</v>
      </c>
      <c r="E172">
        <f t="shared" si="50"/>
        <v>41.820295735914044</v>
      </c>
      <c r="F172" s="22">
        <f t="shared" si="51"/>
        <v>0.2304147465437788</v>
      </c>
      <c r="I172">
        <v>3853467.1239999998</v>
      </c>
      <c r="J172">
        <v>8</v>
      </c>
      <c r="K172">
        <f t="shared" si="52"/>
        <v>0.49170240502239998</v>
      </c>
      <c r="L172">
        <f t="shared" si="53"/>
        <v>43.582007844898932</v>
      </c>
      <c r="M172" s="22">
        <f t="shared" si="54"/>
        <v>0.16566576931041624</v>
      </c>
      <c r="P172">
        <v>11309791.23</v>
      </c>
      <c r="Q172">
        <v>1</v>
      </c>
      <c r="R172">
        <f t="shared" si="55"/>
        <v>1.443129360948</v>
      </c>
      <c r="S172">
        <f t="shared" si="56"/>
        <v>62.398604615250974</v>
      </c>
      <c r="T172" s="22">
        <f t="shared" si="61"/>
        <v>7.7101002313030076E-2</v>
      </c>
    </row>
    <row r="173" spans="2:56" x14ac:dyDescent="0.35">
      <c r="B173">
        <v>3439189.125</v>
      </c>
      <c r="C173">
        <v>3</v>
      </c>
      <c r="D173">
        <f t="shared" si="49"/>
        <v>0.43884053235000003</v>
      </c>
      <c r="E173">
        <f t="shared" si="50"/>
        <v>41.960633349539542</v>
      </c>
      <c r="F173" s="22">
        <f t="shared" si="51"/>
        <v>0.1728110599078341</v>
      </c>
      <c r="I173">
        <v>3892391.034</v>
      </c>
      <c r="J173">
        <v>8</v>
      </c>
      <c r="K173">
        <f t="shared" si="52"/>
        <v>0.49666909593840008</v>
      </c>
      <c r="L173">
        <f t="shared" si="53"/>
        <v>43.728257288173133</v>
      </c>
      <c r="M173" s="22">
        <f t="shared" si="54"/>
        <v>0.16566576931041624</v>
      </c>
      <c r="P173">
        <v>11424031.550000001</v>
      </c>
      <c r="Q173">
        <v>1</v>
      </c>
      <c r="R173">
        <f t="shared" si="55"/>
        <v>1.4577064257800001</v>
      </c>
      <c r="S173">
        <f t="shared" si="56"/>
        <v>62.60799748353454</v>
      </c>
      <c r="T173" s="22">
        <f t="shared" si="61"/>
        <v>7.7101002313030076E-2</v>
      </c>
    </row>
    <row r="174" spans="2:56" x14ac:dyDescent="0.35">
      <c r="B174">
        <v>3473928.409</v>
      </c>
      <c r="C174">
        <v>2</v>
      </c>
      <c r="D174">
        <f t="shared" si="49"/>
        <v>0.44327326498840003</v>
      </c>
      <c r="E174">
        <f t="shared" si="50"/>
        <v>42.101441898943804</v>
      </c>
      <c r="F174" s="22">
        <f t="shared" si="51"/>
        <v>0.1152073732718894</v>
      </c>
      <c r="I174">
        <v>3931708.1150000002</v>
      </c>
      <c r="J174">
        <v>6</v>
      </c>
      <c r="K174">
        <f t="shared" si="52"/>
        <v>0.50168595547400008</v>
      </c>
      <c r="L174">
        <f t="shared" si="53"/>
        <v>43.874997505791825</v>
      </c>
      <c r="M174" s="22">
        <f t="shared" si="54"/>
        <v>0.12424932698281217</v>
      </c>
      <c r="P174">
        <v>11539425.800000001</v>
      </c>
      <c r="Q174">
        <v>1</v>
      </c>
      <c r="R174">
        <f t="shared" si="55"/>
        <v>1.4724307320800001</v>
      </c>
      <c r="S174">
        <f t="shared" si="56"/>
        <v>62.818092994749328</v>
      </c>
      <c r="T174" s="22">
        <f t="shared" si="61"/>
        <v>7.7101002313030076E-2</v>
      </c>
    </row>
    <row r="175" spans="2:56" x14ac:dyDescent="0.35">
      <c r="B175">
        <v>3509018.5950000002</v>
      </c>
      <c r="C175">
        <v>5</v>
      </c>
      <c r="D175">
        <f t="shared" si="49"/>
        <v>0.44775077272200003</v>
      </c>
      <c r="E175">
        <f t="shared" si="50"/>
        <v>42.242722964369953</v>
      </c>
      <c r="F175" s="22">
        <f t="shared" si="51"/>
        <v>0.28801843317972348</v>
      </c>
      <c r="I175">
        <v>3971422.338</v>
      </c>
      <c r="J175">
        <v>9</v>
      </c>
      <c r="K175">
        <f t="shared" si="52"/>
        <v>0.50675349032880002</v>
      </c>
      <c r="L175">
        <f t="shared" si="53"/>
        <v>44.022230143084037</v>
      </c>
      <c r="M175" s="22">
        <f t="shared" si="54"/>
        <v>0.18637399047421827</v>
      </c>
      <c r="P175">
        <v>11655985.66</v>
      </c>
      <c r="Q175">
        <v>1</v>
      </c>
      <c r="R175">
        <f t="shared" si="55"/>
        <v>1.4873037702160001</v>
      </c>
      <c r="S175">
        <f t="shared" si="56"/>
        <v>63.028893550595754</v>
      </c>
      <c r="T175" s="22">
        <f t="shared" si="61"/>
        <v>7.7101002313030076E-2</v>
      </c>
    </row>
    <row r="176" spans="2:56" x14ac:dyDescent="0.35">
      <c r="B176">
        <v>3544463.227</v>
      </c>
      <c r="C176">
        <v>1</v>
      </c>
      <c r="D176">
        <f t="shared" si="49"/>
        <v>0.45227350776519998</v>
      </c>
      <c r="E176">
        <f t="shared" si="50"/>
        <v>42.384478129594669</v>
      </c>
      <c r="F176" s="22">
        <f t="shared" si="51"/>
        <v>5.7603686635944701E-2</v>
      </c>
      <c r="I176">
        <v>4011537.716</v>
      </c>
      <c r="J176">
        <v>6</v>
      </c>
      <c r="K176">
        <f t="shared" si="52"/>
        <v>0.51187221256160009</v>
      </c>
      <c r="L176">
        <f t="shared" si="53"/>
        <v>44.16995685786425</v>
      </c>
      <c r="M176" s="22">
        <f t="shared" si="54"/>
        <v>0.12424932698281217</v>
      </c>
      <c r="P176">
        <v>11773722.890000001</v>
      </c>
      <c r="Q176">
        <v>1</v>
      </c>
      <c r="R176">
        <f t="shared" si="55"/>
        <v>1.5023270407640001</v>
      </c>
      <c r="S176">
        <f t="shared" si="56"/>
        <v>63.240401491958302</v>
      </c>
      <c r="T176" s="22">
        <f t="shared" si="61"/>
        <v>7.7101002313030076E-2</v>
      </c>
    </row>
    <row r="177" spans="2:20" x14ac:dyDescent="0.35">
      <c r="B177">
        <v>3580265.8859999999</v>
      </c>
      <c r="C177">
        <v>3</v>
      </c>
      <c r="D177">
        <f t="shared" si="49"/>
        <v>0.45684192705359999</v>
      </c>
      <c r="E177">
        <f t="shared" si="50"/>
        <v>42.526708988505312</v>
      </c>
      <c r="F177" s="22">
        <f t="shared" si="51"/>
        <v>0.1728110599078341</v>
      </c>
      <c r="I177">
        <v>4052058.2990000001</v>
      </c>
      <c r="J177">
        <v>9</v>
      </c>
      <c r="K177">
        <f t="shared" si="52"/>
        <v>0.51704263895239999</v>
      </c>
      <c r="L177">
        <f t="shared" si="53"/>
        <v>44.318179300513208</v>
      </c>
      <c r="M177" s="22">
        <f t="shared" si="54"/>
        <v>0.18637399047421827</v>
      </c>
      <c r="P177">
        <v>11892649.380000001</v>
      </c>
      <c r="Q177">
        <v>1</v>
      </c>
      <c r="R177">
        <f t="shared" si="55"/>
        <v>1.5175020608880001</v>
      </c>
      <c r="S177">
        <f t="shared" si="56"/>
        <v>63.452619188017067</v>
      </c>
      <c r="T177" s="22">
        <f t="shared" si="61"/>
        <v>7.7101002313030076E-2</v>
      </c>
    </row>
    <row r="178" spans="2:20" x14ac:dyDescent="0.35">
      <c r="B178">
        <v>3616430.1880000001</v>
      </c>
      <c r="C178">
        <v>2</v>
      </c>
      <c r="D178">
        <f t="shared" si="49"/>
        <v>0.46145649198880001</v>
      </c>
      <c r="E178">
        <f t="shared" si="50"/>
        <v>42.669417135671338</v>
      </c>
      <c r="F178" s="22">
        <f t="shared" si="51"/>
        <v>0.1152073732718894</v>
      </c>
      <c r="I178">
        <v>4092988.18</v>
      </c>
      <c r="J178">
        <v>13</v>
      </c>
      <c r="K178">
        <f t="shared" si="52"/>
        <v>0.52226529176799996</v>
      </c>
      <c r="L178">
        <f t="shared" si="53"/>
        <v>44.466899134674044</v>
      </c>
      <c r="M178" s="22">
        <f t="shared" si="54"/>
        <v>0.26920687512942637</v>
      </c>
      <c r="P178">
        <v>12012777.15</v>
      </c>
      <c r="Q178">
        <v>1</v>
      </c>
      <c r="R178">
        <f t="shared" si="55"/>
        <v>1.5328303643400001</v>
      </c>
      <c r="S178">
        <f t="shared" si="56"/>
        <v>63.665549033482414</v>
      </c>
      <c r="T178" s="22">
        <f t="shared" si="61"/>
        <v>7.7101002313030076E-2</v>
      </c>
    </row>
    <row r="179" spans="2:20" x14ac:dyDescent="0.35">
      <c r="B179">
        <v>3652959.7859999998</v>
      </c>
      <c r="C179">
        <v>4</v>
      </c>
      <c r="D179">
        <f t="shared" si="49"/>
        <v>0.4661176686936</v>
      </c>
      <c r="E179">
        <f t="shared" si="50"/>
        <v>42.81260417290212</v>
      </c>
      <c r="F179" s="22">
        <f t="shared" si="51"/>
        <v>0.2304147465437788</v>
      </c>
      <c r="I179">
        <v>4134331.4950000001</v>
      </c>
      <c r="J179">
        <v>8</v>
      </c>
      <c r="K179">
        <f t="shared" si="52"/>
        <v>0.52754069876200005</v>
      </c>
      <c r="L179">
        <f t="shared" si="53"/>
        <v>44.616118035529233</v>
      </c>
      <c r="M179" s="22">
        <f t="shared" si="54"/>
        <v>0.16566576931041624</v>
      </c>
      <c r="P179">
        <v>12134118.34</v>
      </c>
      <c r="Q179">
        <v>1</v>
      </c>
      <c r="R179">
        <f t="shared" si="55"/>
        <v>1.548313500184</v>
      </c>
      <c r="S179">
        <f t="shared" si="56"/>
        <v>63.879193428361141</v>
      </c>
      <c r="T179" s="22">
        <f t="shared" si="61"/>
        <v>7.7101002313030076E-2</v>
      </c>
    </row>
    <row r="180" spans="2:20" x14ac:dyDescent="0.35">
      <c r="B180">
        <v>3689858.3689999999</v>
      </c>
      <c r="C180">
        <v>4</v>
      </c>
      <c r="D180">
        <f t="shared" si="49"/>
        <v>0.47082592788440003</v>
      </c>
      <c r="E180">
        <f t="shared" si="50"/>
        <v>42.956271703890579</v>
      </c>
      <c r="F180" s="22">
        <f t="shared" si="51"/>
        <v>0.2304147465437788</v>
      </c>
      <c r="I180">
        <v>4176092.42</v>
      </c>
      <c r="J180">
        <v>12</v>
      </c>
      <c r="K180">
        <f t="shared" si="52"/>
        <v>0.53286939279200007</v>
      </c>
      <c r="L180">
        <f t="shared" si="53"/>
        <v>44.765837677409714</v>
      </c>
      <c r="M180" s="22">
        <f t="shared" si="54"/>
        <v>0.24849865396562434</v>
      </c>
      <c r="P180">
        <v>12256685.189999999</v>
      </c>
      <c r="Q180">
        <v>3</v>
      </c>
      <c r="R180">
        <f t="shared" si="55"/>
        <v>1.5639530302439999</v>
      </c>
      <c r="S180">
        <f t="shared" si="56"/>
        <v>64.093554741068758</v>
      </c>
      <c r="T180" s="22">
        <f t="shared" si="61"/>
        <v>0.2313030069390902</v>
      </c>
    </row>
    <row r="181" spans="2:20" x14ac:dyDescent="0.35">
      <c r="B181">
        <v>3727129.6660000002</v>
      </c>
      <c r="C181">
        <v>4</v>
      </c>
      <c r="D181">
        <f t="shared" si="49"/>
        <v>0.47558174538160003</v>
      </c>
      <c r="E181">
        <f t="shared" si="50"/>
        <v>43.100421348329284</v>
      </c>
      <c r="F181" s="22">
        <f t="shared" si="51"/>
        <v>0.2304147465437788</v>
      </c>
      <c r="I181">
        <v>4218275.1710000001</v>
      </c>
      <c r="J181">
        <v>7</v>
      </c>
      <c r="K181">
        <f t="shared" si="52"/>
        <v>0.53825191181959997</v>
      </c>
      <c r="L181">
        <f t="shared" si="53"/>
        <v>44.91605973252846</v>
      </c>
      <c r="M181" s="22">
        <f t="shared" si="54"/>
        <v>0.14495754814661421</v>
      </c>
      <c r="P181">
        <v>12380490.09</v>
      </c>
      <c r="Q181">
        <v>1</v>
      </c>
      <c r="R181">
        <f t="shared" si="55"/>
        <v>1.579750535484</v>
      </c>
      <c r="S181">
        <f t="shared" si="56"/>
        <v>64.308635394202739</v>
      </c>
      <c r="T181" s="22">
        <f t="shared" si="61"/>
        <v>7.7101002313030076E-2</v>
      </c>
    </row>
    <row r="182" spans="2:20" x14ac:dyDescent="0.35">
      <c r="B182">
        <v>3764777.44</v>
      </c>
      <c r="C182">
        <v>1</v>
      </c>
      <c r="D182">
        <f t="shared" si="49"/>
        <v>0.48038560134399999</v>
      </c>
      <c r="E182">
        <f t="shared" si="50"/>
        <v>43.24505471716153</v>
      </c>
      <c r="F182" s="22">
        <f t="shared" si="51"/>
        <v>5.7603686635944701E-2</v>
      </c>
      <c r="I182">
        <v>4260884.0109999999</v>
      </c>
      <c r="J182">
        <v>10</v>
      </c>
      <c r="K182">
        <f t="shared" si="52"/>
        <v>0.54368879980360008</v>
      </c>
      <c r="L182">
        <f t="shared" si="53"/>
        <v>45.06678589443505</v>
      </c>
      <c r="M182" s="22">
        <f t="shared" si="54"/>
        <v>0.20708221163802029</v>
      </c>
      <c r="P182">
        <v>12631864.189999999</v>
      </c>
      <c r="Q182">
        <v>1</v>
      </c>
      <c r="R182">
        <f t="shared" si="55"/>
        <v>1.6118258706439998</v>
      </c>
      <c r="S182">
        <f t="shared" si="56"/>
        <v>64.74096438789833</v>
      </c>
      <c r="T182" s="22">
        <f t="shared" si="61"/>
        <v>7.7101002313030076E-2</v>
      </c>
    </row>
    <row r="183" spans="2:20" x14ac:dyDescent="0.35">
      <c r="B183">
        <v>3841217.6719999998</v>
      </c>
      <c r="C183">
        <v>2</v>
      </c>
      <c r="D183">
        <f t="shared" si="49"/>
        <v>0.4901393749472</v>
      </c>
      <c r="E183">
        <f t="shared" si="50"/>
        <v>43.535779139430261</v>
      </c>
      <c r="F183" s="22">
        <f t="shared" si="51"/>
        <v>0.1152073732718894</v>
      </c>
      <c r="I183">
        <v>4303923.2439999999</v>
      </c>
      <c r="J183">
        <v>5</v>
      </c>
      <c r="K183">
        <f t="shared" si="52"/>
        <v>0.54918060593439999</v>
      </c>
      <c r="L183">
        <f t="shared" si="53"/>
        <v>45.218017854994834</v>
      </c>
      <c r="M183" s="22">
        <f t="shared" si="54"/>
        <v>0.10354110581901015</v>
      </c>
      <c r="P183">
        <v>12888342.199999999</v>
      </c>
      <c r="Q183">
        <v>1</v>
      </c>
      <c r="R183">
        <f t="shared" si="55"/>
        <v>1.6445524647200001</v>
      </c>
      <c r="S183">
        <f t="shared" si="56"/>
        <v>65.176199804447251</v>
      </c>
      <c r="T183" s="22">
        <f t="shared" si="61"/>
        <v>7.7101002313030076E-2</v>
      </c>
    </row>
    <row r="184" spans="2:20" x14ac:dyDescent="0.35">
      <c r="B184">
        <v>3880017.8509999998</v>
      </c>
      <c r="C184">
        <v>3</v>
      </c>
      <c r="D184">
        <f t="shared" si="49"/>
        <v>0.49509027778760001</v>
      </c>
      <c r="E184">
        <f t="shared" si="50"/>
        <v>43.681873454801249</v>
      </c>
      <c r="F184" s="22">
        <f t="shared" si="51"/>
        <v>0.1728110599078341</v>
      </c>
      <c r="I184">
        <v>4347397.216</v>
      </c>
      <c r="J184">
        <v>4</v>
      </c>
      <c r="K184">
        <f t="shared" si="52"/>
        <v>0.55472788476159995</v>
      </c>
      <c r="L184">
        <f t="shared" si="53"/>
        <v>45.369757306615391</v>
      </c>
      <c r="M184" s="22">
        <f t="shared" si="54"/>
        <v>8.2832884655208119E-2</v>
      </c>
      <c r="P184">
        <v>13018527.470000001</v>
      </c>
      <c r="Q184">
        <v>3</v>
      </c>
      <c r="R184">
        <f t="shared" si="55"/>
        <v>1.6611641051720001</v>
      </c>
      <c r="S184">
        <f t="shared" si="56"/>
        <v>65.394913515560091</v>
      </c>
      <c r="T184" s="22">
        <f t="shared" si="61"/>
        <v>0.2313030069390902</v>
      </c>
    </row>
    <row r="185" spans="2:20" x14ac:dyDescent="0.35">
      <c r="B185">
        <v>3919209.95</v>
      </c>
      <c r="C185">
        <v>1</v>
      </c>
      <c r="D185">
        <f t="shared" si="49"/>
        <v>0.5000911896200001</v>
      </c>
      <c r="E185">
        <f t="shared" si="50"/>
        <v>43.828458019486789</v>
      </c>
      <c r="F185" s="22">
        <f t="shared" si="51"/>
        <v>5.7603686635944701E-2</v>
      </c>
      <c r="I185">
        <v>4391310.3190000001</v>
      </c>
      <c r="J185">
        <v>13</v>
      </c>
      <c r="K185">
        <f t="shared" si="52"/>
        <v>0.56033119670440001</v>
      </c>
      <c r="L185">
        <f t="shared" si="53"/>
        <v>45.522005954741857</v>
      </c>
      <c r="M185" s="22">
        <f t="shared" si="54"/>
        <v>0.26920687512942637</v>
      </c>
      <c r="P185">
        <v>13150027.75</v>
      </c>
      <c r="Q185">
        <v>1</v>
      </c>
      <c r="R185">
        <f t="shared" si="55"/>
        <v>1.6779435409000001</v>
      </c>
      <c r="S185">
        <f t="shared" si="56"/>
        <v>65.614361182950773</v>
      </c>
      <c r="T185" s="22">
        <f t="shared" si="61"/>
        <v>7.7101002313030076E-2</v>
      </c>
    </row>
    <row r="186" spans="2:20" x14ac:dyDescent="0.35">
      <c r="B186">
        <v>3958797.929</v>
      </c>
      <c r="C186">
        <v>2</v>
      </c>
      <c r="D186">
        <f t="shared" si="49"/>
        <v>0.50514261574040009</v>
      </c>
      <c r="E186">
        <f t="shared" si="50"/>
        <v>43.97553448316927</v>
      </c>
      <c r="F186" s="22">
        <f t="shared" si="51"/>
        <v>0.1152073732718894</v>
      </c>
      <c r="I186">
        <v>4435666.9890000001</v>
      </c>
      <c r="J186">
        <v>8</v>
      </c>
      <c r="K186">
        <f t="shared" si="52"/>
        <v>0.56599110779640005</v>
      </c>
      <c r="L186">
        <f t="shared" si="53"/>
        <v>45.674765509245724</v>
      </c>
      <c r="M186" s="22">
        <f t="shared" si="54"/>
        <v>0.16566576931041624</v>
      </c>
      <c r="P186">
        <v>13282856.310000001</v>
      </c>
      <c r="Q186">
        <v>1</v>
      </c>
      <c r="R186">
        <f t="shared" si="55"/>
        <v>1.694892465156</v>
      </c>
      <c r="S186">
        <f t="shared" si="56"/>
        <v>65.834545248055619</v>
      </c>
      <c r="T186" s="22">
        <f t="shared" si="61"/>
        <v>7.7101002313030076E-2</v>
      </c>
    </row>
    <row r="187" spans="2:20" x14ac:dyDescent="0.35">
      <c r="B187">
        <v>3998785.787</v>
      </c>
      <c r="C187">
        <v>2</v>
      </c>
      <c r="D187">
        <f t="shared" si="49"/>
        <v>0.51024506642120004</v>
      </c>
      <c r="E187">
        <f t="shared" si="50"/>
        <v>44.123104497298563</v>
      </c>
      <c r="F187" s="22">
        <f t="shared" si="51"/>
        <v>0.1152073732718894</v>
      </c>
      <c r="I187">
        <v>4480471.7060000002</v>
      </c>
      <c r="J187">
        <v>4</v>
      </c>
      <c r="K187">
        <f t="shared" si="52"/>
        <v>0.5717081896856</v>
      </c>
      <c r="L187">
        <f t="shared" si="53"/>
        <v>45.828037682958261</v>
      </c>
      <c r="M187" s="22">
        <f t="shared" si="54"/>
        <v>8.2832884655208119E-2</v>
      </c>
      <c r="P187">
        <v>13417026.58</v>
      </c>
      <c r="Q187">
        <v>3</v>
      </c>
      <c r="R187">
        <f t="shared" si="55"/>
        <v>1.7120125916080002</v>
      </c>
      <c r="S187">
        <f t="shared" si="56"/>
        <v>66.05546820353527</v>
      </c>
      <c r="T187" s="22">
        <f t="shared" si="61"/>
        <v>0.2313030069390902</v>
      </c>
    </row>
    <row r="188" spans="2:20" x14ac:dyDescent="0.35">
      <c r="B188">
        <v>4039177.5630000001</v>
      </c>
      <c r="C188">
        <v>3</v>
      </c>
      <c r="D188">
        <f t="shared" si="49"/>
        <v>0.51539905703880007</v>
      </c>
      <c r="E188">
        <f t="shared" si="50"/>
        <v>44.271169717411489</v>
      </c>
      <c r="F188" s="22">
        <f t="shared" si="51"/>
        <v>0.1728110599078341</v>
      </c>
      <c r="I188">
        <v>4525728.9960000003</v>
      </c>
      <c r="J188">
        <v>12</v>
      </c>
      <c r="K188">
        <f t="shared" si="52"/>
        <v>0.57748301988960005</v>
      </c>
      <c r="L188">
        <f t="shared" si="53"/>
        <v>45.981824197022334</v>
      </c>
      <c r="M188" s="22">
        <f t="shared" si="54"/>
        <v>0.24849865396562434</v>
      </c>
      <c r="P188">
        <v>13552552.1</v>
      </c>
      <c r="Q188">
        <v>3</v>
      </c>
      <c r="R188">
        <f t="shared" si="55"/>
        <v>1.7293056479600002</v>
      </c>
      <c r="S188">
        <f t="shared" si="56"/>
        <v>66.277132508161984</v>
      </c>
      <c r="T188" s="22">
        <f t="shared" si="61"/>
        <v>0.2313030069390902</v>
      </c>
    </row>
    <row r="189" spans="2:20" x14ac:dyDescent="0.35">
      <c r="B189">
        <v>4079977.3360000001</v>
      </c>
      <c r="C189">
        <v>1</v>
      </c>
      <c r="D189">
        <f t="shared" si="49"/>
        <v>0.52060510807360005</v>
      </c>
      <c r="E189">
        <f t="shared" si="50"/>
        <v>44.419731801717703</v>
      </c>
      <c r="F189" s="22">
        <f t="shared" si="51"/>
        <v>5.7603686635944701E-2</v>
      </c>
      <c r="I189">
        <v>4571443.43</v>
      </c>
      <c r="J189">
        <v>10</v>
      </c>
      <c r="K189">
        <f t="shared" si="52"/>
        <v>0.58331618166799992</v>
      </c>
      <c r="L189">
        <f t="shared" si="53"/>
        <v>46.136126775925796</v>
      </c>
      <c r="M189" s="22">
        <f t="shared" si="54"/>
        <v>0.20708221163802029</v>
      </c>
      <c r="P189">
        <v>13689446.57</v>
      </c>
      <c r="Q189">
        <v>2</v>
      </c>
      <c r="R189">
        <f t="shared" si="55"/>
        <v>1.7467733823320002</v>
      </c>
      <c r="S189">
        <f t="shared" si="56"/>
        <v>66.499540666991606</v>
      </c>
      <c r="T189" s="22">
        <f t="shared" si="61"/>
        <v>0.15420200462606015</v>
      </c>
    </row>
    <row r="190" spans="2:20" x14ac:dyDescent="0.35">
      <c r="B190">
        <v>4121189.2289999998</v>
      </c>
      <c r="C190">
        <v>5</v>
      </c>
      <c r="D190">
        <f t="shared" si="49"/>
        <v>0.52586374562039995</v>
      </c>
      <c r="E190">
        <f t="shared" si="50"/>
        <v>44.568792424149578</v>
      </c>
      <c r="F190" s="22">
        <f t="shared" si="51"/>
        <v>0.28801843317972348</v>
      </c>
      <c r="I190">
        <v>4617619.6270000003</v>
      </c>
      <c r="J190">
        <v>5</v>
      </c>
      <c r="K190">
        <f t="shared" si="52"/>
        <v>0.58920826440520002</v>
      </c>
      <c r="L190">
        <f t="shared" si="53"/>
        <v>46.290947156082247</v>
      </c>
      <c r="M190" s="22">
        <f t="shared" si="54"/>
        <v>0.10354110581901015</v>
      </c>
      <c r="P190">
        <v>13827723.800000001</v>
      </c>
      <c r="Q190">
        <v>2</v>
      </c>
      <c r="R190">
        <f t="shared" si="55"/>
        <v>1.76441755688</v>
      </c>
      <c r="S190">
        <f t="shared" si="56"/>
        <v>66.722695147487698</v>
      </c>
      <c r="T190" s="22">
        <f t="shared" si="61"/>
        <v>0.15420200462606015</v>
      </c>
    </row>
    <row r="191" spans="2:20" x14ac:dyDescent="0.35">
      <c r="B191">
        <v>4162817.4029999999</v>
      </c>
      <c r="C191">
        <v>5</v>
      </c>
      <c r="D191">
        <f t="shared" si="49"/>
        <v>0.53117550062279995</v>
      </c>
      <c r="E191">
        <f t="shared" si="50"/>
        <v>44.718353251067484</v>
      </c>
      <c r="F191" s="22">
        <f t="shared" si="51"/>
        <v>0.28801843317972348</v>
      </c>
      <c r="I191">
        <v>4664262.2489999998</v>
      </c>
      <c r="J191">
        <v>7</v>
      </c>
      <c r="K191">
        <f t="shared" si="52"/>
        <v>0.59515986297239998</v>
      </c>
      <c r="L191">
        <f t="shared" si="53"/>
        <v>46.446287067502546</v>
      </c>
      <c r="M191" s="22">
        <f t="shared" si="54"/>
        <v>0.14495754814661421</v>
      </c>
      <c r="P191">
        <v>13967397.779999999</v>
      </c>
      <c r="Q191">
        <v>1</v>
      </c>
      <c r="R191">
        <f t="shared" si="55"/>
        <v>1.7822399567279998</v>
      </c>
      <c r="S191">
        <f t="shared" si="56"/>
        <v>66.946598490682717</v>
      </c>
      <c r="T191" s="22">
        <f t="shared" si="61"/>
        <v>7.7101002313030076E-2</v>
      </c>
    </row>
    <row r="192" spans="2:20" x14ac:dyDescent="0.35">
      <c r="B192">
        <v>4204866.0630000001</v>
      </c>
      <c r="C192">
        <v>3</v>
      </c>
      <c r="D192">
        <f t="shared" si="49"/>
        <v>0.53654090963879997</v>
      </c>
      <c r="E192">
        <f t="shared" si="50"/>
        <v>44.868415961561418</v>
      </c>
      <c r="F192" s="22">
        <f t="shared" si="51"/>
        <v>0.1728110599078341</v>
      </c>
      <c r="I192">
        <v>4711376.0089999996</v>
      </c>
      <c r="J192">
        <v>6</v>
      </c>
      <c r="K192">
        <f t="shared" si="52"/>
        <v>0.60117157874839999</v>
      </c>
      <c r="L192">
        <f t="shared" si="53"/>
        <v>46.602148259043261</v>
      </c>
      <c r="M192" s="22">
        <f t="shared" si="54"/>
        <v>0.12424932698281217</v>
      </c>
      <c r="P192">
        <v>14108482.609999999</v>
      </c>
      <c r="Q192">
        <v>2</v>
      </c>
      <c r="R192">
        <f t="shared" si="55"/>
        <v>1.800242381036</v>
      </c>
      <c r="S192">
        <f t="shared" si="56"/>
        <v>67.171253195710833</v>
      </c>
      <c r="T192" s="22">
        <f t="shared" si="61"/>
        <v>0.15420200462606015</v>
      </c>
    </row>
    <row r="193" spans="2:20" x14ac:dyDescent="0.35">
      <c r="B193">
        <v>4247339.4579999996</v>
      </c>
      <c r="C193">
        <v>2</v>
      </c>
      <c r="D193">
        <f t="shared" si="49"/>
        <v>0.54196051484079999</v>
      </c>
      <c r="E193">
        <f t="shared" si="50"/>
        <v>45.018982245734364</v>
      </c>
      <c r="F193" s="22">
        <f t="shared" si="51"/>
        <v>0.1152073732718894</v>
      </c>
      <c r="I193">
        <v>4758965.6660000002</v>
      </c>
      <c r="J193">
        <v>7</v>
      </c>
      <c r="K193">
        <f t="shared" si="52"/>
        <v>0.60724401898160008</v>
      </c>
      <c r="L193">
        <f t="shared" si="53"/>
        <v>46.758532480061206</v>
      </c>
      <c r="M193" s="22">
        <f t="shared" si="54"/>
        <v>0.14495754814661421</v>
      </c>
      <c r="P193">
        <v>14250992.529999999</v>
      </c>
      <c r="Q193">
        <v>2</v>
      </c>
      <c r="R193">
        <f t="shared" si="55"/>
        <v>1.8184266468279999</v>
      </c>
      <c r="S193">
        <f t="shared" si="56"/>
        <v>67.396661766546856</v>
      </c>
      <c r="T193" s="22">
        <f t="shared" si="61"/>
        <v>0.15420200462606015</v>
      </c>
    </row>
    <row r="194" spans="2:20" x14ac:dyDescent="0.35">
      <c r="B194">
        <v>4290241.8770000003</v>
      </c>
      <c r="C194">
        <v>1</v>
      </c>
      <c r="D194">
        <f t="shared" ref="D194:D257" si="62">(0.0000000001276*B194)*1000</f>
        <v>0.54743486350519999</v>
      </c>
      <c r="E194">
        <f t="shared" ref="E194:E257" si="63">(1.9108*D194/11350000000000000)^(1/3)*10000000</f>
        <v>45.170053788997642</v>
      </c>
      <c r="F194" s="22">
        <f t="shared" ref="F194:F257" si="64">(C194*100)/1736</f>
        <v>5.7603686635944701E-2</v>
      </c>
      <c r="I194">
        <v>4807036.0259999996</v>
      </c>
      <c r="J194">
        <v>6</v>
      </c>
      <c r="K194">
        <f t="shared" ref="K194:K257" si="65">(0.0000000001276*I194)*1000</f>
        <v>0.61337779691759997</v>
      </c>
      <c r="L194">
        <f t="shared" ref="L194:L257" si="66">(1.9108*K194/11350000000000000)^(1/3)*10000000</f>
        <v>46.915441482298199</v>
      </c>
      <c r="M194" s="22">
        <f t="shared" ref="M194:M258" si="67">(J194*100)/4829</f>
        <v>0.12424932698281217</v>
      </c>
      <c r="P194">
        <v>14394941.949999999</v>
      </c>
      <c r="Q194">
        <v>2</v>
      </c>
      <c r="R194">
        <f t="shared" ref="R194:R243" si="68">(0.0000000001276*P194)*1000</f>
        <v>1.83679459282</v>
      </c>
      <c r="S194">
        <f t="shared" ref="S194:S243" si="69">(1.9108*R194/11350000000000000)^(1/3)*10000000</f>
        <v>67.622826756882375</v>
      </c>
      <c r="T194" s="22">
        <f t="shared" si="61"/>
        <v>0.15420200462606015</v>
      </c>
    </row>
    <row r="195" spans="2:20" x14ac:dyDescent="0.35">
      <c r="B195">
        <v>4333577.6529999999</v>
      </c>
      <c r="C195">
        <v>2</v>
      </c>
      <c r="D195">
        <f t="shared" si="62"/>
        <v>0.55296450852279999</v>
      </c>
      <c r="E195">
        <f t="shared" si="63"/>
        <v>45.321632284866197</v>
      </c>
      <c r="F195" s="22">
        <f t="shared" si="64"/>
        <v>0.1152073732718894</v>
      </c>
      <c r="I195">
        <v>4855591.9460000005</v>
      </c>
      <c r="J195">
        <v>9</v>
      </c>
      <c r="K195">
        <f t="shared" si="65"/>
        <v>0.61957353230959999</v>
      </c>
      <c r="L195">
        <f t="shared" si="66"/>
        <v>47.072877031374382</v>
      </c>
      <c r="M195" s="22">
        <f t="shared" si="67"/>
        <v>0.18637399047421827</v>
      </c>
      <c r="P195">
        <v>14540345.41</v>
      </c>
      <c r="Q195">
        <v>1</v>
      </c>
      <c r="R195">
        <f t="shared" si="68"/>
        <v>1.855348074316</v>
      </c>
      <c r="S195">
        <f t="shared" si="69"/>
        <v>67.849750704305379</v>
      </c>
      <c r="T195" s="22">
        <f t="shared" ref="T195:T243" si="70">(Q195*100)/1297</f>
        <v>7.7101002313030076E-2</v>
      </c>
    </row>
    <row r="196" spans="2:20" x14ac:dyDescent="0.35">
      <c r="B196">
        <v>4377351.165</v>
      </c>
      <c r="C196">
        <v>3</v>
      </c>
      <c r="D196">
        <f t="shared" si="62"/>
        <v>0.55855000865400006</v>
      </c>
      <c r="E196">
        <f t="shared" si="63"/>
        <v>45.473719440308173</v>
      </c>
      <c r="F196" s="22">
        <f t="shared" si="64"/>
        <v>0.1728110599078341</v>
      </c>
      <c r="I196">
        <v>4904638.3289999999</v>
      </c>
      <c r="J196">
        <v>6</v>
      </c>
      <c r="K196">
        <f t="shared" si="65"/>
        <v>0.62583185078040005</v>
      </c>
      <c r="L196">
        <f t="shared" si="66"/>
        <v>47.230840888918905</v>
      </c>
      <c r="M196" s="22">
        <f t="shared" si="67"/>
        <v>0.12424932698281217</v>
      </c>
      <c r="P196">
        <v>14835573.32</v>
      </c>
      <c r="Q196">
        <v>1</v>
      </c>
      <c r="R196">
        <f t="shared" si="68"/>
        <v>1.893019155632</v>
      </c>
      <c r="S196">
        <f t="shared" si="69"/>
        <v>68.305885623803945</v>
      </c>
      <c r="T196" s="22">
        <f t="shared" si="70"/>
        <v>7.7101002313030076E-2</v>
      </c>
    </row>
    <row r="197" spans="2:20" x14ac:dyDescent="0.35">
      <c r="B197">
        <v>4421566.8329999996</v>
      </c>
      <c r="C197">
        <v>2</v>
      </c>
      <c r="D197">
        <f t="shared" si="62"/>
        <v>0.56419192789079997</v>
      </c>
      <c r="E197">
        <f t="shared" si="63"/>
        <v>45.626316956786376</v>
      </c>
      <c r="F197" s="22">
        <f t="shared" si="64"/>
        <v>0.1152073732718894</v>
      </c>
      <c r="I197">
        <v>4954180.13</v>
      </c>
      <c r="J197">
        <v>8</v>
      </c>
      <c r="K197">
        <f t="shared" si="65"/>
        <v>0.63215338458799997</v>
      </c>
      <c r="L197">
        <f t="shared" si="66"/>
        <v>47.38933483046911</v>
      </c>
      <c r="M197" s="22">
        <f t="shared" si="67"/>
        <v>0.16566576931041624</v>
      </c>
      <c r="P197">
        <v>14985427.59</v>
      </c>
      <c r="Q197">
        <v>1</v>
      </c>
      <c r="R197">
        <f t="shared" si="68"/>
        <v>1.9121405604840001</v>
      </c>
      <c r="S197">
        <f t="shared" si="69"/>
        <v>68.535101713899465</v>
      </c>
      <c r="T197" s="22">
        <f t="shared" si="70"/>
        <v>7.7101002313030076E-2</v>
      </c>
    </row>
    <row r="198" spans="2:20" x14ac:dyDescent="0.35">
      <c r="B198">
        <v>4466229.1239999998</v>
      </c>
      <c r="C198">
        <v>1</v>
      </c>
      <c r="D198">
        <f t="shared" si="62"/>
        <v>0.5698908362224</v>
      </c>
      <c r="E198">
        <f t="shared" si="63"/>
        <v>45.779426549623686</v>
      </c>
      <c r="F198" s="22">
        <f t="shared" si="64"/>
        <v>5.7603686635944701E-2</v>
      </c>
      <c r="I198">
        <v>5004222.3540000003</v>
      </c>
      <c r="J198">
        <v>10</v>
      </c>
      <c r="K198">
        <f t="shared" si="65"/>
        <v>0.63853877237040013</v>
      </c>
      <c r="L198">
        <f t="shared" si="66"/>
        <v>47.548360637307532</v>
      </c>
      <c r="M198" s="22">
        <f t="shared" si="67"/>
        <v>0.20708221163802029</v>
      </c>
      <c r="P198">
        <v>15289692.470000001</v>
      </c>
      <c r="Q198">
        <v>1</v>
      </c>
      <c r="R198">
        <f t="shared" si="68"/>
        <v>1.9509647591720001</v>
      </c>
      <c r="S198">
        <f t="shared" si="69"/>
        <v>68.995844055067209</v>
      </c>
      <c r="T198" s="22">
        <f t="shared" si="70"/>
        <v>7.7101002313030076E-2</v>
      </c>
    </row>
    <row r="199" spans="2:20" x14ac:dyDescent="0.35">
      <c r="B199">
        <v>4511342.55</v>
      </c>
      <c r="C199">
        <v>2</v>
      </c>
      <c r="D199">
        <f t="shared" si="62"/>
        <v>0.57564730937999997</v>
      </c>
      <c r="E199">
        <f t="shared" si="63"/>
        <v>45.933049939433992</v>
      </c>
      <c r="F199" s="22">
        <f t="shared" si="64"/>
        <v>0.1152073732718894</v>
      </c>
      <c r="I199">
        <v>5054770.0539999995</v>
      </c>
      <c r="J199">
        <v>7</v>
      </c>
      <c r="K199">
        <f t="shared" si="65"/>
        <v>0.64498865889039991</v>
      </c>
      <c r="L199">
        <f t="shared" si="66"/>
        <v>47.707920088604844</v>
      </c>
      <c r="M199" s="22">
        <f t="shared" si="67"/>
        <v>0.14495754814661421</v>
      </c>
      <c r="P199">
        <v>15600135.16</v>
      </c>
      <c r="Q199">
        <v>1</v>
      </c>
      <c r="R199">
        <f t="shared" si="68"/>
        <v>1.9905772464159999</v>
      </c>
      <c r="S199">
        <f t="shared" si="69"/>
        <v>69.459683838985185</v>
      </c>
      <c r="T199" s="22">
        <f t="shared" si="70"/>
        <v>7.7101002313030076E-2</v>
      </c>
    </row>
    <row r="200" spans="2:20" x14ac:dyDescent="0.35">
      <c r="B200">
        <v>4556911.6670000004</v>
      </c>
      <c r="C200">
        <v>2</v>
      </c>
      <c r="D200">
        <f t="shared" si="62"/>
        <v>0.5814619287092001</v>
      </c>
      <c r="E200">
        <f t="shared" si="63"/>
        <v>46.087188847248498</v>
      </c>
      <c r="F200" s="22">
        <f t="shared" si="64"/>
        <v>0.1152073732718894</v>
      </c>
      <c r="I200">
        <v>5105828.3380000005</v>
      </c>
      <c r="J200">
        <v>8</v>
      </c>
      <c r="K200">
        <f t="shared" si="65"/>
        <v>0.65150369592880009</v>
      </c>
      <c r="L200">
        <f t="shared" si="66"/>
        <v>47.868014981988672</v>
      </c>
      <c r="M200" s="22">
        <f t="shared" si="67"/>
        <v>0.16566576931041624</v>
      </c>
      <c r="P200">
        <v>15916881.09</v>
      </c>
      <c r="Q200">
        <v>2</v>
      </c>
      <c r="R200">
        <f t="shared" si="68"/>
        <v>2.0309940270840001</v>
      </c>
      <c r="S200">
        <f t="shared" si="69"/>
        <v>69.926641882188832</v>
      </c>
      <c r="T200" s="22">
        <f t="shared" si="70"/>
        <v>0.15420200462606015</v>
      </c>
    </row>
    <row r="201" spans="2:20" x14ac:dyDescent="0.35">
      <c r="B201">
        <v>4602941.0769999996</v>
      </c>
      <c r="C201">
        <v>6</v>
      </c>
      <c r="D201">
        <f t="shared" si="62"/>
        <v>0.58733528142519997</v>
      </c>
      <c r="E201">
        <f t="shared" si="63"/>
        <v>46.241844999868434</v>
      </c>
      <c r="F201" s="22">
        <f t="shared" si="64"/>
        <v>0.34562211981566821</v>
      </c>
      <c r="I201">
        <v>5157402.3609999996</v>
      </c>
      <c r="J201">
        <v>8</v>
      </c>
      <c r="K201">
        <f t="shared" si="65"/>
        <v>0.65808454126359994</v>
      </c>
      <c r="L201">
        <f t="shared" si="66"/>
        <v>48.028647106714807</v>
      </c>
      <c r="M201" s="22">
        <f t="shared" si="67"/>
        <v>0.16566576931041624</v>
      </c>
      <c r="P201">
        <v>16077657.67</v>
      </c>
      <c r="Q201">
        <v>1</v>
      </c>
      <c r="R201">
        <f t="shared" si="68"/>
        <v>2.051509118692</v>
      </c>
      <c r="S201">
        <f t="shared" si="69"/>
        <v>70.161296806371112</v>
      </c>
      <c r="T201" s="22">
        <f t="shared" si="70"/>
        <v>7.7101002313030076E-2</v>
      </c>
    </row>
    <row r="202" spans="2:20" x14ac:dyDescent="0.35">
      <c r="B202">
        <v>4649435.432</v>
      </c>
      <c r="C202">
        <v>2</v>
      </c>
      <c r="D202">
        <f t="shared" si="62"/>
        <v>0.59326796112320002</v>
      </c>
      <c r="E202">
        <f t="shared" si="63"/>
        <v>46.397020141645228</v>
      </c>
      <c r="F202" s="22">
        <f t="shared" si="64"/>
        <v>0.1152073732718894</v>
      </c>
      <c r="I202">
        <v>5209497.335</v>
      </c>
      <c r="J202">
        <v>3</v>
      </c>
      <c r="K202">
        <f t="shared" si="65"/>
        <v>0.66473185994600004</v>
      </c>
      <c r="L202">
        <f t="shared" si="66"/>
        <v>48.189818273393698</v>
      </c>
      <c r="M202" s="22">
        <f t="shared" si="67"/>
        <v>6.2124663491406086E-2</v>
      </c>
      <c r="P202">
        <v>16240058.25</v>
      </c>
      <c r="Q202">
        <v>2</v>
      </c>
      <c r="R202">
        <f t="shared" si="68"/>
        <v>2.0722314326999998</v>
      </c>
      <c r="S202">
        <f t="shared" si="69"/>
        <v>70.396739160588979</v>
      </c>
      <c r="T202" s="22">
        <f t="shared" si="70"/>
        <v>0.15420200462606015</v>
      </c>
    </row>
    <row r="203" spans="2:20" x14ac:dyDescent="0.35">
      <c r="B203">
        <v>4696399.426</v>
      </c>
      <c r="C203">
        <v>2</v>
      </c>
      <c r="D203">
        <f t="shared" si="62"/>
        <v>0.59926056675760009</v>
      </c>
      <c r="E203">
        <f t="shared" si="63"/>
        <v>46.552716006124378</v>
      </c>
      <c r="F203" s="22">
        <f t="shared" si="64"/>
        <v>0.1152073732718894</v>
      </c>
      <c r="I203">
        <v>5262118.5199999996</v>
      </c>
      <c r="J203">
        <v>8</v>
      </c>
      <c r="K203">
        <f t="shared" si="65"/>
        <v>0.67144632315199992</v>
      </c>
      <c r="L203">
        <f t="shared" si="66"/>
        <v>48.351530284324014</v>
      </c>
      <c r="M203" s="22">
        <f t="shared" si="67"/>
        <v>0.16566576931041624</v>
      </c>
      <c r="P203">
        <v>16737168.91</v>
      </c>
      <c r="Q203">
        <v>1</v>
      </c>
      <c r="R203">
        <f t="shared" si="68"/>
        <v>2.1356627529159997</v>
      </c>
      <c r="S203">
        <f t="shared" si="69"/>
        <v>71.107817342983225</v>
      </c>
      <c r="T203" s="22">
        <f t="shared" si="70"/>
        <v>7.7101002313030076E-2</v>
      </c>
    </row>
    <row r="204" spans="2:20" x14ac:dyDescent="0.35">
      <c r="B204">
        <v>4743837.8039999995</v>
      </c>
      <c r="C204">
        <v>4</v>
      </c>
      <c r="D204">
        <f t="shared" si="62"/>
        <v>0.60531370379039995</v>
      </c>
      <c r="E204">
        <f t="shared" si="63"/>
        <v>46.708934344598205</v>
      </c>
      <c r="F204" s="22">
        <f t="shared" si="64"/>
        <v>0.2304147465437788</v>
      </c>
      <c r="I204">
        <v>5315271.2319999998</v>
      </c>
      <c r="J204">
        <v>4</v>
      </c>
      <c r="K204">
        <f t="shared" si="65"/>
        <v>0.67822860920320005</v>
      </c>
      <c r="L204">
        <f t="shared" si="66"/>
        <v>48.513784956711469</v>
      </c>
      <c r="M204" s="22">
        <f t="shared" si="67"/>
        <v>8.2832884655208119E-2</v>
      </c>
      <c r="P204">
        <v>17249496.190000001</v>
      </c>
      <c r="Q204">
        <v>2</v>
      </c>
      <c r="R204">
        <f t="shared" si="68"/>
        <v>2.201035713844</v>
      </c>
      <c r="S204">
        <f t="shared" si="69"/>
        <v>71.826078115157344</v>
      </c>
      <c r="T204" s="22">
        <f t="shared" si="70"/>
        <v>0.15420200462606015</v>
      </c>
    </row>
    <row r="205" spans="2:20" x14ac:dyDescent="0.35">
      <c r="B205">
        <v>4791755.3569999998</v>
      </c>
      <c r="C205">
        <v>3</v>
      </c>
      <c r="D205">
        <f t="shared" si="62"/>
        <v>0.61142798355320005</v>
      </c>
      <c r="E205">
        <f t="shared" si="63"/>
        <v>46.865676907868959</v>
      </c>
      <c r="F205" s="22">
        <f t="shared" si="64"/>
        <v>0.1728110599078341</v>
      </c>
      <c r="I205">
        <v>5368960.841</v>
      </c>
      <c r="J205">
        <v>4</v>
      </c>
      <c r="K205">
        <f t="shared" si="65"/>
        <v>0.6850794033116</v>
      </c>
      <c r="L205">
        <f t="shared" si="66"/>
        <v>48.67658411473051</v>
      </c>
      <c r="M205" s="22">
        <f t="shared" si="67"/>
        <v>8.2832884655208119E-2</v>
      </c>
      <c r="P205">
        <v>17423733.530000001</v>
      </c>
      <c r="Q205">
        <v>1</v>
      </c>
      <c r="R205">
        <f t="shared" si="68"/>
        <v>2.2232683984280004</v>
      </c>
      <c r="S205">
        <f t="shared" si="69"/>
        <v>72.067107035897678</v>
      </c>
      <c r="T205" s="22">
        <f t="shared" si="70"/>
        <v>7.7101002313030076E-2</v>
      </c>
    </row>
    <row r="206" spans="2:20" x14ac:dyDescent="0.35">
      <c r="B206">
        <v>4840156.9270000001</v>
      </c>
      <c r="C206">
        <v>1</v>
      </c>
      <c r="D206">
        <f t="shared" si="62"/>
        <v>0.61760402388520008</v>
      </c>
      <c r="E206">
        <f t="shared" si="63"/>
        <v>47.022945461102637</v>
      </c>
      <c r="F206" s="22">
        <f t="shared" si="64"/>
        <v>5.7603686635944701E-2</v>
      </c>
      <c r="I206">
        <v>5423192.7680000002</v>
      </c>
      <c r="J206">
        <v>11</v>
      </c>
      <c r="K206">
        <f t="shared" si="65"/>
        <v>0.69199939719680004</v>
      </c>
      <c r="L206">
        <f t="shared" si="66"/>
        <v>48.839929578880451</v>
      </c>
      <c r="M206" s="22">
        <f t="shared" si="67"/>
        <v>0.22779043280182232</v>
      </c>
      <c r="P206">
        <v>17599730.84</v>
      </c>
      <c r="Q206">
        <v>2</v>
      </c>
      <c r="R206">
        <f t="shared" si="68"/>
        <v>2.2457256551840001</v>
      </c>
      <c r="S206">
        <f t="shared" si="69"/>
        <v>72.30894478024932</v>
      </c>
      <c r="T206" s="22">
        <f t="shared" si="70"/>
        <v>0.15420200462606015</v>
      </c>
    </row>
    <row r="207" spans="2:20" x14ac:dyDescent="0.35">
      <c r="B207">
        <v>4938431.7180000003</v>
      </c>
      <c r="C207">
        <v>3</v>
      </c>
      <c r="D207">
        <f t="shared" si="62"/>
        <v>0.63014388721680004</v>
      </c>
      <c r="E207">
        <f t="shared" si="63"/>
        <v>47.339067585496473</v>
      </c>
      <c r="F207" s="22">
        <f t="shared" si="64"/>
        <v>0.1728110599078341</v>
      </c>
      <c r="I207">
        <v>5477972.4929999998</v>
      </c>
      <c r="J207">
        <v>6</v>
      </c>
      <c r="K207">
        <f t="shared" si="65"/>
        <v>0.6989892901068</v>
      </c>
      <c r="L207">
        <f t="shared" si="66"/>
        <v>49.003823188552595</v>
      </c>
      <c r="M207" s="22">
        <f t="shared" si="67"/>
        <v>0.12424932698281217</v>
      </c>
      <c r="P207">
        <v>18693682.34</v>
      </c>
      <c r="Q207">
        <v>1</v>
      </c>
      <c r="R207">
        <f t="shared" si="68"/>
        <v>2.3853138665839997</v>
      </c>
      <c r="S207">
        <f t="shared" si="69"/>
        <v>73.777109257651091</v>
      </c>
      <c r="T207" s="22">
        <f t="shared" si="70"/>
        <v>7.7101002313030076E-2</v>
      </c>
    </row>
    <row r="208" spans="2:20" x14ac:dyDescent="0.35">
      <c r="B208">
        <v>4988314.8669999996</v>
      </c>
      <c r="C208">
        <v>2</v>
      </c>
      <c r="D208">
        <f t="shared" si="62"/>
        <v>0.63650897702919995</v>
      </c>
      <c r="E208">
        <f t="shared" si="63"/>
        <v>47.497924708626833</v>
      </c>
      <c r="F208" s="22">
        <f t="shared" si="64"/>
        <v>0.1152073732718894</v>
      </c>
      <c r="I208">
        <v>5533305.5489999996</v>
      </c>
      <c r="J208">
        <v>11</v>
      </c>
      <c r="K208">
        <f t="shared" si="65"/>
        <v>0.70604978805239993</v>
      </c>
      <c r="L208">
        <f t="shared" si="66"/>
        <v>49.1682667822177</v>
      </c>
      <c r="M208" s="22">
        <f t="shared" si="67"/>
        <v>0.22779043280182232</v>
      </c>
      <c r="P208">
        <v>18882507.41</v>
      </c>
      <c r="Q208">
        <v>1</v>
      </c>
      <c r="R208">
        <f t="shared" si="68"/>
        <v>2.4094079455160005</v>
      </c>
      <c r="S208">
        <f t="shared" si="69"/>
        <v>74.024685299873354</v>
      </c>
      <c r="T208" s="22">
        <f t="shared" si="70"/>
        <v>7.7101002313030076E-2</v>
      </c>
    </row>
    <row r="209" spans="2:20" x14ac:dyDescent="0.35">
      <c r="B209">
        <v>5038701.8849999998</v>
      </c>
      <c r="C209">
        <v>2</v>
      </c>
      <c r="D209">
        <f t="shared" si="62"/>
        <v>0.64293836052600006</v>
      </c>
      <c r="E209">
        <f t="shared" si="63"/>
        <v>47.657314909582091</v>
      </c>
      <c r="F209" s="22">
        <f t="shared" si="64"/>
        <v>0.1152073732718894</v>
      </c>
      <c r="I209">
        <v>5589197.5240000002</v>
      </c>
      <c r="J209">
        <v>3</v>
      </c>
      <c r="K209">
        <f t="shared" si="65"/>
        <v>0.71318160406240005</v>
      </c>
      <c r="L209">
        <f t="shared" si="66"/>
        <v>49.333262201919204</v>
      </c>
      <c r="M209" s="22">
        <f t="shared" si="67"/>
        <v>6.2124663491406086E-2</v>
      </c>
      <c r="P209">
        <v>19265898.800000001</v>
      </c>
      <c r="Q209">
        <v>3</v>
      </c>
      <c r="R209">
        <f t="shared" si="68"/>
        <v>2.4583286868799998</v>
      </c>
      <c r="S209">
        <f t="shared" si="69"/>
        <v>74.522332583142003</v>
      </c>
      <c r="T209" s="22">
        <f t="shared" si="70"/>
        <v>0.2313030069390902</v>
      </c>
    </row>
    <row r="210" spans="2:20" x14ac:dyDescent="0.35">
      <c r="B210">
        <v>5089597.8640000001</v>
      </c>
      <c r="C210">
        <v>2</v>
      </c>
      <c r="D210">
        <f t="shared" si="62"/>
        <v>0.64943268744640004</v>
      </c>
      <c r="E210">
        <f t="shared" si="63"/>
        <v>47.817239984837848</v>
      </c>
      <c r="F210" s="22">
        <f t="shared" si="64"/>
        <v>0.1152073732718894</v>
      </c>
      <c r="I210">
        <v>5645654.0650000004</v>
      </c>
      <c r="J210">
        <v>9</v>
      </c>
      <c r="K210">
        <f t="shared" si="65"/>
        <v>0.72038545869400006</v>
      </c>
      <c r="L210">
        <f t="shared" si="66"/>
        <v>49.498811303422045</v>
      </c>
      <c r="M210" s="22">
        <f t="shared" si="67"/>
        <v>0.18637399047421827</v>
      </c>
      <c r="P210">
        <v>19460503.829999998</v>
      </c>
      <c r="Q210">
        <v>2</v>
      </c>
      <c r="R210">
        <f t="shared" si="68"/>
        <v>2.4831602887079995</v>
      </c>
      <c r="S210">
        <f t="shared" si="69"/>
        <v>74.772409388195186</v>
      </c>
      <c r="T210" s="22">
        <f t="shared" si="70"/>
        <v>0.15420200462606015</v>
      </c>
    </row>
    <row r="211" spans="2:20" x14ac:dyDescent="0.35">
      <c r="B211">
        <v>5141007.9440000001</v>
      </c>
      <c r="C211">
        <v>2</v>
      </c>
      <c r="D211">
        <f t="shared" si="62"/>
        <v>0.65599261365440009</v>
      </c>
      <c r="E211">
        <f t="shared" si="63"/>
        <v>47.977701726062854</v>
      </c>
      <c r="F211" s="22">
        <f t="shared" si="64"/>
        <v>0.1152073732718894</v>
      </c>
      <c r="I211">
        <v>5702680.8729999997</v>
      </c>
      <c r="J211">
        <v>8</v>
      </c>
      <c r="K211">
        <f t="shared" si="65"/>
        <v>0.72766207939479999</v>
      </c>
      <c r="L211">
        <f t="shared" si="66"/>
        <v>49.664915939812047</v>
      </c>
      <c r="M211" s="22">
        <f t="shared" si="67"/>
        <v>0.16566576931041624</v>
      </c>
      <c r="P211">
        <v>19657074.579999998</v>
      </c>
      <c r="Q211">
        <v>2</v>
      </c>
      <c r="R211">
        <f t="shared" si="68"/>
        <v>2.5082427164079997</v>
      </c>
      <c r="S211">
        <f t="shared" si="69"/>
        <v>75.023325399582092</v>
      </c>
      <c r="T211" s="22">
        <f t="shared" si="70"/>
        <v>0.15420200462606015</v>
      </c>
    </row>
    <row r="212" spans="2:20" x14ac:dyDescent="0.35">
      <c r="B212">
        <v>5192937.3169999998</v>
      </c>
      <c r="C212">
        <v>5</v>
      </c>
      <c r="D212">
        <f t="shared" si="62"/>
        <v>0.66261880164919995</v>
      </c>
      <c r="E212">
        <f t="shared" si="63"/>
        <v>48.138701931252271</v>
      </c>
      <c r="F212" s="22">
        <f t="shared" si="64"/>
        <v>0.28801843317972348</v>
      </c>
      <c r="I212">
        <v>5760283.71</v>
      </c>
      <c r="J212">
        <v>7</v>
      </c>
      <c r="K212">
        <f t="shared" si="65"/>
        <v>0.73501220139599999</v>
      </c>
      <c r="L212">
        <f t="shared" si="66"/>
        <v>49.831577980337784</v>
      </c>
      <c r="M212" s="22">
        <f t="shared" si="67"/>
        <v>0.14495754814661421</v>
      </c>
      <c r="P212">
        <v>19855630.890000001</v>
      </c>
      <c r="Q212">
        <v>1</v>
      </c>
      <c r="R212">
        <f t="shared" si="68"/>
        <v>2.5335785015640004</v>
      </c>
      <c r="S212">
        <f t="shared" si="69"/>
        <v>75.275083413324793</v>
      </c>
      <c r="T212" s="22">
        <f t="shared" si="70"/>
        <v>7.7101002313030076E-2</v>
      </c>
    </row>
    <row r="213" spans="2:20" x14ac:dyDescent="0.35">
      <c r="B213">
        <v>5298374.9790000003</v>
      </c>
      <c r="C213">
        <v>2</v>
      </c>
      <c r="D213">
        <f t="shared" si="62"/>
        <v>0.67607264732040007</v>
      </c>
      <c r="E213">
        <f t="shared" si="63"/>
        <v>48.462324975031549</v>
      </c>
      <c r="F213" s="22">
        <f t="shared" si="64"/>
        <v>0.1152073732718894</v>
      </c>
      <c r="I213">
        <v>5818468.3940000003</v>
      </c>
      <c r="J213">
        <v>10</v>
      </c>
      <c r="K213">
        <f t="shared" si="65"/>
        <v>0.74243656707440009</v>
      </c>
      <c r="L213">
        <f t="shared" si="66"/>
        <v>49.998799294112196</v>
      </c>
      <c r="M213" s="22">
        <f t="shared" si="67"/>
        <v>0.20708221163802029</v>
      </c>
      <c r="P213">
        <v>20463414.77</v>
      </c>
      <c r="Q213">
        <v>1</v>
      </c>
      <c r="R213">
        <f t="shared" si="68"/>
        <v>2.6111317246520001</v>
      </c>
      <c r="S213">
        <f t="shared" si="69"/>
        <v>76.035437788577283</v>
      </c>
      <c r="T213" s="22">
        <f t="shared" si="70"/>
        <v>7.7101002313030076E-2</v>
      </c>
    </row>
    <row r="214" spans="2:20" x14ac:dyDescent="0.35">
      <c r="B214">
        <v>5351893.9179999996</v>
      </c>
      <c r="C214">
        <v>2</v>
      </c>
      <c r="D214">
        <f t="shared" si="62"/>
        <v>0.68290166393679996</v>
      </c>
      <c r="E214">
        <f t="shared" si="63"/>
        <v>48.624951444902351</v>
      </c>
      <c r="F214" s="22">
        <f t="shared" si="64"/>
        <v>0.1152073732718894</v>
      </c>
      <c r="I214">
        <v>5877240.8020000001</v>
      </c>
      <c r="J214">
        <v>1</v>
      </c>
      <c r="K214">
        <f t="shared" si="65"/>
        <v>0.74993592633520001</v>
      </c>
      <c r="L214">
        <f t="shared" si="66"/>
        <v>50.166581757209364</v>
      </c>
      <c r="M214" s="22">
        <f t="shared" si="67"/>
        <v>2.070822116380203E-2</v>
      </c>
      <c r="P214">
        <v>20878904.98</v>
      </c>
      <c r="Q214">
        <v>1</v>
      </c>
      <c r="R214">
        <f t="shared" si="68"/>
        <v>2.6641482754480004</v>
      </c>
      <c r="S214">
        <f t="shared" si="69"/>
        <v>76.546602795076524</v>
      </c>
      <c r="T214" s="22">
        <f t="shared" si="70"/>
        <v>7.7101002313030076E-2</v>
      </c>
    </row>
    <row r="215" spans="2:20" x14ac:dyDescent="0.35">
      <c r="B215">
        <v>5405953.4519999996</v>
      </c>
      <c r="C215">
        <v>2</v>
      </c>
      <c r="D215">
        <f t="shared" si="62"/>
        <v>0.68979966047520003</v>
      </c>
      <c r="E215">
        <f t="shared" si="63"/>
        <v>48.788123644242816</v>
      </c>
      <c r="F215" s="22">
        <f t="shared" si="64"/>
        <v>0.1152073732718894</v>
      </c>
      <c r="I215">
        <v>5936606.8710000003</v>
      </c>
      <c r="J215">
        <v>3</v>
      </c>
      <c r="K215">
        <f t="shared" si="65"/>
        <v>0.75751103673960007</v>
      </c>
      <c r="L215">
        <f t="shared" si="66"/>
        <v>50.334927253811344</v>
      </c>
      <c r="M215" s="22">
        <f t="shared" si="67"/>
        <v>6.2124663491406086E-2</v>
      </c>
      <c r="P215">
        <v>21735365.09</v>
      </c>
      <c r="Q215">
        <v>1</v>
      </c>
      <c r="R215">
        <f t="shared" si="68"/>
        <v>2.7734325854840001</v>
      </c>
      <c r="S215">
        <f t="shared" si="69"/>
        <v>77.579265168171645</v>
      </c>
      <c r="T215" s="22">
        <f t="shared" si="70"/>
        <v>7.7101002313030076E-2</v>
      </c>
    </row>
    <row r="216" spans="2:20" x14ac:dyDescent="0.35">
      <c r="B216">
        <v>5460559.0429999996</v>
      </c>
      <c r="C216">
        <v>4</v>
      </c>
      <c r="D216">
        <f t="shared" si="62"/>
        <v>0.69676733388680001</v>
      </c>
      <c r="E216">
        <f t="shared" si="63"/>
        <v>48.95184340870356</v>
      </c>
      <c r="F216" s="22">
        <f t="shared" si="64"/>
        <v>0.2304147465437788</v>
      </c>
      <c r="I216">
        <v>5996572.5970000001</v>
      </c>
      <c r="J216">
        <v>4</v>
      </c>
      <c r="K216">
        <f t="shared" si="65"/>
        <v>0.76516266337720007</v>
      </c>
      <c r="L216">
        <f t="shared" si="66"/>
        <v>50.503837671678312</v>
      </c>
      <c r="M216" s="22">
        <f t="shared" si="67"/>
        <v>8.2832884655208119E-2</v>
      </c>
      <c r="P216">
        <v>22176681.039999999</v>
      </c>
      <c r="Q216">
        <v>1</v>
      </c>
      <c r="R216">
        <f t="shared" si="68"/>
        <v>2.8297445007039999</v>
      </c>
      <c r="S216">
        <f t="shared" si="69"/>
        <v>78.100808890478717</v>
      </c>
      <c r="T216" s="22">
        <f t="shared" si="70"/>
        <v>7.7101002313030076E-2</v>
      </c>
    </row>
    <row r="217" spans="2:20" x14ac:dyDescent="0.35">
      <c r="B217">
        <v>5515716.2050000001</v>
      </c>
      <c r="C217">
        <v>3</v>
      </c>
      <c r="D217">
        <f t="shared" si="62"/>
        <v>0.70380538775800006</v>
      </c>
      <c r="E217">
        <f t="shared" si="63"/>
        <v>49.116112570594026</v>
      </c>
      <c r="F217" s="22">
        <f t="shared" si="64"/>
        <v>0.1728110599078341</v>
      </c>
      <c r="I217">
        <v>6057144.0369999995</v>
      </c>
      <c r="J217">
        <v>3</v>
      </c>
      <c r="K217">
        <f t="shared" si="65"/>
        <v>0.77289157912119999</v>
      </c>
      <c r="L217">
        <f t="shared" si="66"/>
        <v>50.673314906148754</v>
      </c>
      <c r="M217" s="22">
        <f t="shared" si="67"/>
        <v>6.2124663491406086E-2</v>
      </c>
      <c r="P217">
        <v>22855512.620000001</v>
      </c>
      <c r="Q217">
        <v>1</v>
      </c>
      <c r="R217">
        <f t="shared" si="68"/>
        <v>2.916363410312</v>
      </c>
      <c r="S217">
        <f t="shared" si="69"/>
        <v>78.889705949591288</v>
      </c>
      <c r="T217" s="22">
        <f t="shared" si="70"/>
        <v>7.7101002313030076E-2</v>
      </c>
    </row>
    <row r="218" spans="2:20" x14ac:dyDescent="0.35">
      <c r="B218">
        <v>5571430.5099999998</v>
      </c>
      <c r="C218">
        <v>1</v>
      </c>
      <c r="D218">
        <f t="shared" si="62"/>
        <v>0.71091453307600005</v>
      </c>
      <c r="E218">
        <f t="shared" si="63"/>
        <v>49.280932975266403</v>
      </c>
      <c r="F218" s="22">
        <f t="shared" si="64"/>
        <v>5.7603686635944701E-2</v>
      </c>
      <c r="I218">
        <v>6118327.3109999998</v>
      </c>
      <c r="J218">
        <v>7</v>
      </c>
      <c r="K218">
        <f t="shared" si="65"/>
        <v>0.78069856488360001</v>
      </c>
      <c r="L218">
        <f t="shared" si="66"/>
        <v>50.843360863965906</v>
      </c>
      <c r="M218" s="22">
        <f t="shared" si="67"/>
        <v>0.14495754814661421</v>
      </c>
      <c r="P218">
        <v>23086376.390000001</v>
      </c>
      <c r="Q218">
        <v>1</v>
      </c>
      <c r="R218">
        <f t="shared" si="68"/>
        <v>2.9458216273639999</v>
      </c>
      <c r="S218">
        <f t="shared" si="69"/>
        <v>79.154438497587037</v>
      </c>
      <c r="T218" s="22">
        <f t="shared" si="70"/>
        <v>7.7101002313030076E-2</v>
      </c>
    </row>
    <row r="219" spans="2:20" x14ac:dyDescent="0.35">
      <c r="B219">
        <v>5627707.5860000001</v>
      </c>
      <c r="C219">
        <v>1</v>
      </c>
      <c r="D219">
        <f t="shared" si="62"/>
        <v>0.71809548797360012</v>
      </c>
      <c r="E219">
        <f t="shared" si="63"/>
        <v>49.446306473402345</v>
      </c>
      <c r="F219" s="22">
        <f t="shared" si="64"/>
        <v>5.7603686635944701E-2</v>
      </c>
      <c r="I219">
        <v>6180128.5959999999</v>
      </c>
      <c r="J219">
        <v>5</v>
      </c>
      <c r="K219">
        <f t="shared" si="65"/>
        <v>0.78858440884960002</v>
      </c>
      <c r="L219">
        <f t="shared" si="66"/>
        <v>51.013977444920869</v>
      </c>
      <c r="M219" s="22">
        <f t="shared" si="67"/>
        <v>0.10354110581901015</v>
      </c>
      <c r="P219">
        <v>25271965.530000001</v>
      </c>
      <c r="Q219">
        <v>1</v>
      </c>
      <c r="R219">
        <f t="shared" si="68"/>
        <v>3.2247028016280006</v>
      </c>
      <c r="S219">
        <f t="shared" si="69"/>
        <v>81.577367901005758</v>
      </c>
      <c r="T219" s="22">
        <f t="shared" si="70"/>
        <v>7.7101002313030076E-2</v>
      </c>
    </row>
    <row r="220" spans="2:20" x14ac:dyDescent="0.35">
      <c r="B220">
        <v>5684553.1169999996</v>
      </c>
      <c r="C220">
        <v>1</v>
      </c>
      <c r="D220">
        <f t="shared" si="62"/>
        <v>0.72534897772920004</v>
      </c>
      <c r="E220">
        <f t="shared" si="63"/>
        <v>49.612234919408216</v>
      </c>
      <c r="F220" s="22">
        <f t="shared" si="64"/>
        <v>5.7603686635944701E-2</v>
      </c>
      <c r="I220">
        <v>6242554.1380000003</v>
      </c>
      <c r="J220">
        <v>7</v>
      </c>
      <c r="K220">
        <f t="shared" si="65"/>
        <v>0.79654990800879999</v>
      </c>
      <c r="L220">
        <f t="shared" si="66"/>
        <v>51.185166573408999</v>
      </c>
      <c r="M220" s="22">
        <f t="shared" si="67"/>
        <v>0.14495754814661421</v>
      </c>
      <c r="P220">
        <v>26045544.23</v>
      </c>
      <c r="Q220">
        <v>1</v>
      </c>
      <c r="R220">
        <f t="shared" si="68"/>
        <v>3.3234114437480002</v>
      </c>
      <c r="S220">
        <f t="shared" si="69"/>
        <v>82.401381708215297</v>
      </c>
      <c r="T220" s="22">
        <f t="shared" si="70"/>
        <v>7.7101002313030076E-2</v>
      </c>
    </row>
    <row r="221" spans="2:20" x14ac:dyDescent="0.35">
      <c r="B221">
        <v>5741972.8459999999</v>
      </c>
      <c r="C221">
        <v>1</v>
      </c>
      <c r="D221">
        <f t="shared" si="62"/>
        <v>0.73267573514960005</v>
      </c>
      <c r="E221">
        <f t="shared" si="63"/>
        <v>49.778720178528751</v>
      </c>
      <c r="F221" s="22">
        <f t="shared" si="64"/>
        <v>5.7603686635944701E-2</v>
      </c>
      <c r="I221">
        <v>6305610.2400000002</v>
      </c>
      <c r="J221">
        <v>6</v>
      </c>
      <c r="K221">
        <f t="shared" si="65"/>
        <v>0.80459586662400007</v>
      </c>
      <c r="L221">
        <f t="shared" si="66"/>
        <v>51.35693016355652</v>
      </c>
      <c r="M221" s="22">
        <f t="shared" si="67"/>
        <v>0.12424932698281217</v>
      </c>
      <c r="P221">
        <v>26842802.309999999</v>
      </c>
      <c r="Q221">
        <v>1</v>
      </c>
      <c r="R221">
        <f t="shared" si="68"/>
        <v>3.4251415747559997</v>
      </c>
      <c r="S221">
        <f t="shared" si="69"/>
        <v>83.233718906338183</v>
      </c>
      <c r="T221" s="22">
        <f t="shared" si="70"/>
        <v>7.7101002313030076E-2</v>
      </c>
    </row>
    <row r="222" spans="2:20" x14ac:dyDescent="0.35">
      <c r="B222">
        <v>5799972.5710000005</v>
      </c>
      <c r="C222">
        <v>2</v>
      </c>
      <c r="D222">
        <f t="shared" si="62"/>
        <v>0.74007650005960002</v>
      </c>
      <c r="E222">
        <f t="shared" si="63"/>
        <v>49.945764113567698</v>
      </c>
      <c r="F222" s="22">
        <f t="shared" si="64"/>
        <v>0.1152073732718894</v>
      </c>
      <c r="I222">
        <v>6369303.273</v>
      </c>
      <c r="J222">
        <v>5</v>
      </c>
      <c r="K222">
        <f t="shared" si="65"/>
        <v>0.8127230976348</v>
      </c>
      <c r="L222">
        <f t="shared" si="66"/>
        <v>51.5292701477428</v>
      </c>
      <c r="M222" s="22">
        <f t="shared" si="67"/>
        <v>0.10354110581901015</v>
      </c>
      <c r="P222">
        <v>27387819.920000002</v>
      </c>
      <c r="Q222">
        <v>1</v>
      </c>
      <c r="R222">
        <f t="shared" si="68"/>
        <v>3.4946858217920003</v>
      </c>
      <c r="S222">
        <f t="shared" si="69"/>
        <v>83.793275937940265</v>
      </c>
      <c r="T222" s="22">
        <f t="shared" si="70"/>
        <v>7.7101002313030076E-2</v>
      </c>
    </row>
    <row r="223" spans="2:20" x14ac:dyDescent="0.35">
      <c r="B223">
        <v>5917735.5080000004</v>
      </c>
      <c r="C223">
        <v>5</v>
      </c>
      <c r="D223">
        <f t="shared" si="62"/>
        <v>0.75510305082080009</v>
      </c>
      <c r="E223">
        <f t="shared" si="63"/>
        <v>50.281535532924295</v>
      </c>
      <c r="F223" s="22">
        <f t="shared" si="64"/>
        <v>0.28801843317972348</v>
      </c>
      <c r="I223">
        <v>6433639.6699999999</v>
      </c>
      <c r="J223">
        <v>3</v>
      </c>
      <c r="K223">
        <f t="shared" si="65"/>
        <v>0.820932421892</v>
      </c>
      <c r="L223">
        <f t="shared" si="66"/>
        <v>51.702188458434215</v>
      </c>
      <c r="M223" s="22">
        <f t="shared" si="67"/>
        <v>6.2124663491406086E-2</v>
      </c>
      <c r="P223">
        <v>28799270.739999998</v>
      </c>
      <c r="Q223">
        <v>1</v>
      </c>
      <c r="R223">
        <f t="shared" si="68"/>
        <v>3.6747869464239997</v>
      </c>
      <c r="S223">
        <f t="shared" si="69"/>
        <v>85.208681535221913</v>
      </c>
      <c r="T223" s="22">
        <f t="shared" si="70"/>
        <v>7.7101002313030076E-2</v>
      </c>
    </row>
    <row r="224" spans="2:20" x14ac:dyDescent="0.35">
      <c r="B224">
        <v>5977510.6140000001</v>
      </c>
      <c r="C224">
        <v>1</v>
      </c>
      <c r="D224">
        <f t="shared" si="62"/>
        <v>0.76273035434640013</v>
      </c>
      <c r="E224">
        <f t="shared" si="63"/>
        <v>50.450266782116898</v>
      </c>
      <c r="F224" s="22">
        <f t="shared" si="64"/>
        <v>5.7603686635944701E-2</v>
      </c>
      <c r="I224">
        <v>6498625.9289999995</v>
      </c>
      <c r="J224">
        <v>10</v>
      </c>
      <c r="K224">
        <f t="shared" si="65"/>
        <v>0.8292246685404</v>
      </c>
      <c r="L224">
        <f t="shared" si="66"/>
        <v>51.875687034670904</v>
      </c>
      <c r="M224" s="22">
        <f t="shared" si="67"/>
        <v>0.20708221163802029</v>
      </c>
      <c r="P224">
        <v>29384012.59</v>
      </c>
      <c r="Q224">
        <v>1</v>
      </c>
      <c r="R224">
        <f t="shared" si="68"/>
        <v>3.7494000064840001</v>
      </c>
      <c r="S224">
        <f t="shared" si="69"/>
        <v>85.781515694940978</v>
      </c>
      <c r="T224" s="22">
        <f t="shared" si="70"/>
        <v>7.7101002313030076E-2</v>
      </c>
    </row>
    <row r="225" spans="2:20" x14ac:dyDescent="0.35">
      <c r="B225">
        <v>6037889.5089999996</v>
      </c>
      <c r="C225">
        <v>1</v>
      </c>
      <c r="D225">
        <f t="shared" si="62"/>
        <v>0.77043470134839998</v>
      </c>
      <c r="E225">
        <f t="shared" si="63"/>
        <v>50.619564247942414</v>
      </c>
      <c r="F225" s="22">
        <f t="shared" si="64"/>
        <v>5.7603686635944701E-2</v>
      </c>
      <c r="I225">
        <v>6564268.6150000002</v>
      </c>
      <c r="J225">
        <v>3</v>
      </c>
      <c r="K225">
        <f t="shared" si="65"/>
        <v>0.83760067527400006</v>
      </c>
      <c r="L225">
        <f t="shared" si="66"/>
        <v>52.049767825637502</v>
      </c>
      <c r="M225" s="22">
        <f t="shared" si="67"/>
        <v>6.2124663491406086E-2</v>
      </c>
      <c r="P225">
        <v>29680820.800000001</v>
      </c>
      <c r="Q225">
        <v>1</v>
      </c>
      <c r="R225">
        <f t="shared" si="68"/>
        <v>3.7872727340800001</v>
      </c>
      <c r="S225">
        <f t="shared" si="69"/>
        <v>86.069375289516685</v>
      </c>
      <c r="T225" s="22">
        <f t="shared" si="70"/>
        <v>7.7101002313030076E-2</v>
      </c>
    </row>
    <row r="226" spans="2:20" x14ac:dyDescent="0.35">
      <c r="B226">
        <v>6098878.2920000004</v>
      </c>
      <c r="C226">
        <v>1</v>
      </c>
      <c r="D226">
        <f t="shared" si="62"/>
        <v>0.77821687005920015</v>
      </c>
      <c r="E226">
        <f t="shared" si="63"/>
        <v>50.789429830805574</v>
      </c>
      <c r="F226" s="22">
        <f t="shared" si="64"/>
        <v>5.7603686635944701E-2</v>
      </c>
      <c r="I226">
        <v>6630574.3590000002</v>
      </c>
      <c r="J226">
        <v>5</v>
      </c>
      <c r="K226">
        <f t="shared" si="65"/>
        <v>0.84606128820839999</v>
      </c>
      <c r="L226">
        <f t="shared" si="66"/>
        <v>52.224432786198001</v>
      </c>
      <c r="M226" s="22">
        <f t="shared" si="67"/>
        <v>0.10354110581901015</v>
      </c>
      <c r="P226">
        <v>31525700.059999999</v>
      </c>
      <c r="Q226">
        <v>1</v>
      </c>
      <c r="R226">
        <f t="shared" si="68"/>
        <v>4.0226793276560002</v>
      </c>
      <c r="S226">
        <f t="shared" si="69"/>
        <v>87.816932243540847</v>
      </c>
      <c r="T226" s="22">
        <f t="shared" si="70"/>
        <v>7.7101002313030076E-2</v>
      </c>
    </row>
    <row r="227" spans="2:20" x14ac:dyDescent="0.35">
      <c r="B227">
        <v>6160483.1229999997</v>
      </c>
      <c r="C227">
        <v>3</v>
      </c>
      <c r="D227">
        <f t="shared" si="62"/>
        <v>0.78607764649480005</v>
      </c>
      <c r="E227">
        <f t="shared" si="63"/>
        <v>50.959865435810386</v>
      </c>
      <c r="F227" s="22">
        <f t="shared" si="64"/>
        <v>0.1728110599078341</v>
      </c>
      <c r="I227">
        <v>6697549.8569999998</v>
      </c>
      <c r="J227">
        <v>3</v>
      </c>
      <c r="K227">
        <f t="shared" si="65"/>
        <v>0.85460736175320007</v>
      </c>
      <c r="L227">
        <f t="shared" si="66"/>
        <v>52.399683872591226</v>
      </c>
      <c r="M227" s="22">
        <f t="shared" si="67"/>
        <v>6.2124663491406086E-2</v>
      </c>
      <c r="P227">
        <v>34165138.259999998</v>
      </c>
      <c r="Q227">
        <v>1</v>
      </c>
      <c r="R227">
        <f t="shared" si="68"/>
        <v>4.3594716419759996</v>
      </c>
      <c r="S227">
        <f t="shared" si="69"/>
        <v>90.202327260662756</v>
      </c>
      <c r="T227" s="22">
        <f t="shared" si="70"/>
        <v>7.7101002313030076E-2</v>
      </c>
    </row>
    <row r="228" spans="2:20" x14ac:dyDescent="0.35">
      <c r="B228">
        <v>6222710.2249999996</v>
      </c>
      <c r="C228">
        <v>1</v>
      </c>
      <c r="D228">
        <f t="shared" si="62"/>
        <v>0.79401782471000004</v>
      </c>
      <c r="E228">
        <f t="shared" si="63"/>
        <v>51.130872976611052</v>
      </c>
      <c r="F228" s="22">
        <f t="shared" si="64"/>
        <v>5.7603686635944701E-2</v>
      </c>
      <c r="I228">
        <v>6765201.8760000002</v>
      </c>
      <c r="J228">
        <v>4</v>
      </c>
      <c r="K228">
        <f t="shared" si="65"/>
        <v>0.86323975937760011</v>
      </c>
      <c r="L228">
        <f t="shared" si="66"/>
        <v>52.575523056415499</v>
      </c>
      <c r="M228" s="22">
        <f t="shared" si="67"/>
        <v>8.2832884655208119E-2</v>
      </c>
      <c r="P228">
        <v>34510240.659999996</v>
      </c>
      <c r="Q228">
        <v>1</v>
      </c>
      <c r="R228">
        <f t="shared" si="68"/>
        <v>4.4035067082159998</v>
      </c>
      <c r="S228">
        <f t="shared" si="69"/>
        <v>90.505021896781301</v>
      </c>
      <c r="T228" s="22">
        <f t="shared" si="70"/>
        <v>7.7101002313030076E-2</v>
      </c>
    </row>
    <row r="229" spans="2:20" x14ac:dyDescent="0.35">
      <c r="B229">
        <v>6285565.8839999996</v>
      </c>
      <c r="C229">
        <v>2</v>
      </c>
      <c r="D229">
        <f t="shared" si="62"/>
        <v>0.80203820679839999</v>
      </c>
      <c r="E229">
        <f t="shared" si="63"/>
        <v>51.302454373651969</v>
      </c>
      <c r="F229" s="22">
        <f t="shared" si="64"/>
        <v>0.1152073732718894</v>
      </c>
      <c r="I229">
        <v>6833537.2489999998</v>
      </c>
      <c r="J229">
        <v>1</v>
      </c>
      <c r="K229">
        <f t="shared" si="65"/>
        <v>0.8719593529723999</v>
      </c>
      <c r="L229">
        <f t="shared" si="66"/>
        <v>52.751952309734975</v>
      </c>
      <c r="M229" s="22">
        <f t="shared" si="67"/>
        <v>2.070822116380203E-2</v>
      </c>
      <c r="P229">
        <v>37399554.689999998</v>
      </c>
      <c r="Q229">
        <v>1</v>
      </c>
      <c r="R229">
        <f t="shared" si="68"/>
        <v>4.7721831784440001</v>
      </c>
      <c r="S229">
        <f t="shared" si="69"/>
        <v>92.96343421819742</v>
      </c>
      <c r="T229" s="22">
        <f t="shared" si="70"/>
        <v>7.7101002313030076E-2</v>
      </c>
    </row>
    <row r="230" spans="2:20" x14ac:dyDescent="0.35">
      <c r="B230">
        <v>6413188.3320000004</v>
      </c>
      <c r="C230">
        <v>1</v>
      </c>
      <c r="D230">
        <f t="shared" si="62"/>
        <v>0.81832283116320015</v>
      </c>
      <c r="E230">
        <f t="shared" si="63"/>
        <v>51.647346441993001</v>
      </c>
      <c r="F230" s="22">
        <f t="shared" si="64"/>
        <v>5.7603686635944701E-2</v>
      </c>
      <c r="I230">
        <v>6902562.8770000003</v>
      </c>
      <c r="J230">
        <v>4</v>
      </c>
      <c r="K230">
        <f t="shared" si="65"/>
        <v>0.88076702310520016</v>
      </c>
      <c r="L230">
        <f t="shared" si="66"/>
        <v>52.928973608652321</v>
      </c>
      <c r="M230" s="22">
        <f t="shared" si="67"/>
        <v>8.2832884655208119E-2</v>
      </c>
      <c r="P230">
        <v>37777327.969999999</v>
      </c>
      <c r="Q230">
        <v>1</v>
      </c>
      <c r="R230">
        <f t="shared" si="68"/>
        <v>4.820387048972</v>
      </c>
      <c r="S230">
        <f t="shared" si="69"/>
        <v>93.275394389423923</v>
      </c>
      <c r="T230" s="22">
        <f t="shared" si="70"/>
        <v>7.7101002313030076E-2</v>
      </c>
    </row>
    <row r="231" spans="2:20" x14ac:dyDescent="0.35">
      <c r="B231">
        <v>6477968.0120000001</v>
      </c>
      <c r="C231">
        <v>2</v>
      </c>
      <c r="D231">
        <f t="shared" si="62"/>
        <v>0.82658871833120007</v>
      </c>
      <c r="E231">
        <f t="shared" si="63"/>
        <v>51.820660983694488</v>
      </c>
      <c r="F231" s="22">
        <f t="shared" si="64"/>
        <v>0.1152073732718894</v>
      </c>
      <c r="I231">
        <v>6972285.7350000003</v>
      </c>
      <c r="J231">
        <v>5</v>
      </c>
      <c r="K231">
        <f t="shared" si="65"/>
        <v>0.88966365978600015</v>
      </c>
      <c r="L231">
        <f t="shared" si="66"/>
        <v>53.106588946881075</v>
      </c>
      <c r="M231" s="22">
        <f t="shared" si="67"/>
        <v>0.10354110581901015</v>
      </c>
      <c r="P231">
        <v>39724209.490000002</v>
      </c>
      <c r="Q231">
        <v>1</v>
      </c>
      <c r="R231">
        <f t="shared" si="68"/>
        <v>5.0688091309240004</v>
      </c>
      <c r="S231">
        <f t="shared" si="69"/>
        <v>94.85096848735202</v>
      </c>
      <c r="T231" s="22">
        <f t="shared" si="70"/>
        <v>7.7101002313030076E-2</v>
      </c>
    </row>
    <row r="232" spans="2:20" x14ac:dyDescent="0.35">
      <c r="B232">
        <v>6543402.0329999998</v>
      </c>
      <c r="C232">
        <v>3</v>
      </c>
      <c r="D232">
        <f t="shared" si="62"/>
        <v>0.83493809941079999</v>
      </c>
      <c r="E232">
        <f t="shared" si="63"/>
        <v>51.994557124292299</v>
      </c>
      <c r="F232" s="22">
        <f t="shared" si="64"/>
        <v>0.1728110599078341</v>
      </c>
      <c r="I232">
        <v>7042712.8629999999</v>
      </c>
      <c r="J232">
        <v>3</v>
      </c>
      <c r="K232">
        <f t="shared" si="65"/>
        <v>0.89865016131879993</v>
      </c>
      <c r="L232">
        <f t="shared" si="66"/>
        <v>53.284800310929924</v>
      </c>
      <c r="M232" s="22">
        <f t="shared" si="67"/>
        <v>6.2124663491406086E-2</v>
      </c>
      <c r="P232">
        <v>41771424.950000003</v>
      </c>
      <c r="Q232">
        <v>1</v>
      </c>
      <c r="R232">
        <f t="shared" si="68"/>
        <v>5.3300338236200009</v>
      </c>
      <c r="S232">
        <f t="shared" si="69"/>
        <v>96.453156621211107</v>
      </c>
      <c r="T232" s="22">
        <f t="shared" si="70"/>
        <v>7.7101002313030076E-2</v>
      </c>
    </row>
    <row r="233" spans="2:20" x14ac:dyDescent="0.35">
      <c r="B233">
        <v>6609497.0029999996</v>
      </c>
      <c r="C233">
        <v>2</v>
      </c>
      <c r="D233">
        <f t="shared" si="62"/>
        <v>0.8433718175828</v>
      </c>
      <c r="E233">
        <f t="shared" si="63"/>
        <v>52.169036811487416</v>
      </c>
      <c r="F233" s="22">
        <f t="shared" si="64"/>
        <v>0.1152073732718894</v>
      </c>
      <c r="I233">
        <v>7113851.3770000003</v>
      </c>
      <c r="J233">
        <v>2</v>
      </c>
      <c r="K233">
        <f t="shared" si="65"/>
        <v>0.90772743570520009</v>
      </c>
      <c r="L233">
        <f t="shared" si="66"/>
        <v>53.463609706359286</v>
      </c>
      <c r="M233" s="22">
        <f t="shared" si="67"/>
        <v>4.141644232760406E-2</v>
      </c>
      <c r="P233">
        <v>46654350.740000002</v>
      </c>
      <c r="Q233">
        <v>1</v>
      </c>
      <c r="R233">
        <f t="shared" si="68"/>
        <v>5.9530951544240009</v>
      </c>
      <c r="S233">
        <f t="shared" si="69"/>
        <v>100.07387850775696</v>
      </c>
      <c r="T233" s="22">
        <f t="shared" si="70"/>
        <v>7.7101002313030076E-2</v>
      </c>
    </row>
    <row r="234" spans="2:20" x14ac:dyDescent="0.35">
      <c r="B234">
        <v>6676259.5990000004</v>
      </c>
      <c r="C234">
        <v>3</v>
      </c>
      <c r="D234">
        <f t="shared" si="62"/>
        <v>0.85189072483240003</v>
      </c>
      <c r="E234">
        <f t="shared" si="63"/>
        <v>52.344102005482824</v>
      </c>
      <c r="F234" s="22">
        <f t="shared" si="64"/>
        <v>0.1728110599078341</v>
      </c>
      <c r="I234">
        <v>7185708.4620000003</v>
      </c>
      <c r="J234">
        <v>5</v>
      </c>
      <c r="K234">
        <f t="shared" si="65"/>
        <v>0.91689639975120008</v>
      </c>
      <c r="L234">
        <f t="shared" si="66"/>
        <v>53.643019138187086</v>
      </c>
      <c r="M234" s="22">
        <f t="shared" si="67"/>
        <v>0.10354110581901015</v>
      </c>
      <c r="P234">
        <v>47601623.039999999</v>
      </c>
      <c r="Q234">
        <v>1</v>
      </c>
      <c r="R234">
        <f t="shared" si="68"/>
        <v>6.0739670999040003</v>
      </c>
      <c r="S234">
        <f t="shared" si="69"/>
        <v>100.74664723528541</v>
      </c>
      <c r="T234" s="22">
        <f t="shared" si="70"/>
        <v>7.7101002313030076E-2</v>
      </c>
    </row>
    <row r="235" spans="2:20" x14ac:dyDescent="0.35">
      <c r="B235">
        <v>6743696.5640000002</v>
      </c>
      <c r="C235">
        <v>1</v>
      </c>
      <c r="D235">
        <f t="shared" si="62"/>
        <v>0.86049568156640011</v>
      </c>
      <c r="E235">
        <f t="shared" si="63"/>
        <v>52.51975466927049</v>
      </c>
      <c r="F235" s="22">
        <f t="shared" si="64"/>
        <v>5.7603686635944701E-2</v>
      </c>
      <c r="I235">
        <v>7258291.375</v>
      </c>
      <c r="J235">
        <v>3</v>
      </c>
      <c r="K235">
        <f t="shared" si="65"/>
        <v>0.92615797945</v>
      </c>
      <c r="L235">
        <f t="shared" si="66"/>
        <v>53.823030616772598</v>
      </c>
      <c r="M235" s="22">
        <f t="shared" si="67"/>
        <v>6.2124663491406086E-2</v>
      </c>
      <c r="P235">
        <v>48568128.799999997</v>
      </c>
      <c r="Q235">
        <v>1</v>
      </c>
      <c r="R235">
        <f t="shared" si="68"/>
        <v>6.1972932348799992</v>
      </c>
      <c r="S235">
        <f t="shared" si="69"/>
        <v>101.42393879571149</v>
      </c>
      <c r="T235" s="22">
        <f t="shared" si="70"/>
        <v>7.7101002313030076E-2</v>
      </c>
    </row>
    <row r="236" spans="2:20" x14ac:dyDescent="0.35">
      <c r="B236">
        <v>6811814.7110000001</v>
      </c>
      <c r="C236">
        <v>2</v>
      </c>
      <c r="D236">
        <f t="shared" si="62"/>
        <v>0.86918755712360007</v>
      </c>
      <c r="E236">
        <f t="shared" si="63"/>
        <v>52.695996777336454</v>
      </c>
      <c r="F236" s="22">
        <f t="shared" si="64"/>
        <v>0.1152073732718894</v>
      </c>
      <c r="I236">
        <v>7331607.4500000002</v>
      </c>
      <c r="J236">
        <v>4</v>
      </c>
      <c r="K236">
        <f t="shared" si="65"/>
        <v>0.93551311062000009</v>
      </c>
      <c r="L236">
        <f t="shared" si="66"/>
        <v>54.003646168362373</v>
      </c>
      <c r="M236" s="22">
        <f t="shared" si="67"/>
        <v>8.2832884655208119E-2</v>
      </c>
      <c r="P236">
        <v>49058715.960000001</v>
      </c>
      <c r="Q236">
        <v>1</v>
      </c>
      <c r="R236">
        <f t="shared" si="68"/>
        <v>6.2598921564960008</v>
      </c>
      <c r="S236">
        <f t="shared" si="69"/>
        <v>101.76429013470789</v>
      </c>
      <c r="T236" s="22">
        <f t="shared" si="70"/>
        <v>7.7101002313030076E-2</v>
      </c>
    </row>
    <row r="237" spans="2:20" x14ac:dyDescent="0.35">
      <c r="B237">
        <v>6880620.9210000001</v>
      </c>
      <c r="C237">
        <v>3</v>
      </c>
      <c r="D237">
        <f t="shared" si="62"/>
        <v>0.87796722951960005</v>
      </c>
      <c r="E237">
        <f t="shared" si="63"/>
        <v>52.87283030863555</v>
      </c>
      <c r="F237" s="22">
        <f t="shared" si="64"/>
        <v>0.1728110599078341</v>
      </c>
      <c r="I237">
        <v>7405664.091</v>
      </c>
      <c r="J237">
        <v>3</v>
      </c>
      <c r="K237">
        <f t="shared" si="65"/>
        <v>0.94496273801160002</v>
      </c>
      <c r="L237">
        <f t="shared" si="66"/>
        <v>54.184867815931298</v>
      </c>
      <c r="M237" s="22">
        <f t="shared" si="67"/>
        <v>6.2124663491406086E-2</v>
      </c>
      <c r="P237">
        <v>49554258.549999997</v>
      </c>
      <c r="Q237">
        <v>1</v>
      </c>
      <c r="R237">
        <f t="shared" si="68"/>
        <v>6.3231233909800002</v>
      </c>
      <c r="S237">
        <f t="shared" si="69"/>
        <v>102.10578360369408</v>
      </c>
      <c r="T237" s="22">
        <f t="shared" si="70"/>
        <v>7.7101002313030076E-2</v>
      </c>
    </row>
    <row r="238" spans="2:20" x14ac:dyDescent="0.35">
      <c r="B238">
        <v>6950122.142</v>
      </c>
      <c r="C238">
        <v>2</v>
      </c>
      <c r="D238">
        <f t="shared" si="62"/>
        <v>0.88683558531920004</v>
      </c>
      <c r="E238">
        <f t="shared" si="63"/>
        <v>53.050257242370272</v>
      </c>
      <c r="F238" s="22">
        <f t="shared" si="64"/>
        <v>0.1152073732718894</v>
      </c>
      <c r="I238">
        <v>7480468.7790000001</v>
      </c>
      <c r="J238">
        <v>8</v>
      </c>
      <c r="K238">
        <f t="shared" si="65"/>
        <v>0.95450781620040004</v>
      </c>
      <c r="L238">
        <f t="shared" si="66"/>
        <v>54.366697594684382</v>
      </c>
      <c r="M238" s="22">
        <f t="shared" si="67"/>
        <v>0.16566576931041624</v>
      </c>
      <c r="P238">
        <v>50054806.609999999</v>
      </c>
      <c r="Q238">
        <v>1</v>
      </c>
      <c r="R238">
        <f t="shared" si="68"/>
        <v>6.3869933234360001</v>
      </c>
      <c r="S238">
        <f t="shared" si="69"/>
        <v>102.44842302518117</v>
      </c>
      <c r="T238" s="22">
        <f t="shared" si="70"/>
        <v>7.7101002313030076E-2</v>
      </c>
    </row>
    <row r="239" spans="2:20" x14ac:dyDescent="0.35">
      <c r="B239">
        <v>7020325.3959999997</v>
      </c>
      <c r="C239">
        <v>1</v>
      </c>
      <c r="D239">
        <f t="shared" si="62"/>
        <v>0.89579352052959993</v>
      </c>
      <c r="E239">
        <f t="shared" si="63"/>
        <v>53.228279574143869</v>
      </c>
      <c r="F239" s="22">
        <f t="shared" si="64"/>
        <v>5.7603686635944701E-2</v>
      </c>
      <c r="I239">
        <v>7556029.0690000001</v>
      </c>
      <c r="J239">
        <v>3</v>
      </c>
      <c r="K239">
        <f t="shared" si="65"/>
        <v>0.96414930920440001</v>
      </c>
      <c r="L239">
        <f t="shared" si="66"/>
        <v>54.549137542861985</v>
      </c>
      <c r="M239" s="22">
        <f t="shared" si="67"/>
        <v>6.2124663491406086E-2</v>
      </c>
      <c r="P239">
        <v>53703108.609999999</v>
      </c>
      <c r="Q239">
        <v>1</v>
      </c>
      <c r="R239">
        <f t="shared" si="68"/>
        <v>6.8525166586360005</v>
      </c>
      <c r="S239">
        <f t="shared" si="69"/>
        <v>104.87931053605575</v>
      </c>
      <c r="T239" s="22">
        <f t="shared" si="70"/>
        <v>7.7101002313030076E-2</v>
      </c>
    </row>
    <row r="240" spans="2:20" x14ac:dyDescent="0.35">
      <c r="B240">
        <v>7091237.7740000002</v>
      </c>
      <c r="C240">
        <v>2</v>
      </c>
      <c r="D240">
        <f t="shared" si="62"/>
        <v>0.90484193996240014</v>
      </c>
      <c r="E240">
        <f t="shared" si="63"/>
        <v>53.40689930132713</v>
      </c>
      <c r="F240" s="22">
        <f t="shared" si="64"/>
        <v>0.1152073732718894</v>
      </c>
      <c r="I240">
        <v>7632352.5949999997</v>
      </c>
      <c r="J240">
        <v>4</v>
      </c>
      <c r="K240">
        <f t="shared" si="65"/>
        <v>0.97388819112199998</v>
      </c>
      <c r="L240">
        <f t="shared" si="66"/>
        <v>54.732189712017231</v>
      </c>
      <c r="M240" s="22">
        <f t="shared" si="67"/>
        <v>8.2832884655208119E-2</v>
      </c>
      <c r="P240">
        <v>54245564.259999998</v>
      </c>
      <c r="Q240">
        <v>1</v>
      </c>
      <c r="R240">
        <f t="shared" si="68"/>
        <v>6.9217339995760003</v>
      </c>
      <c r="S240">
        <f t="shared" si="69"/>
        <v>105.23125717369123</v>
      </c>
      <c r="T240" s="22">
        <f t="shared" si="70"/>
        <v>7.7101002313030076E-2</v>
      </c>
    </row>
    <row r="241" spans="2:20" x14ac:dyDescent="0.35">
      <c r="B241">
        <v>7162866.4380000001</v>
      </c>
      <c r="C241">
        <v>1</v>
      </c>
      <c r="D241">
        <f t="shared" si="62"/>
        <v>0.91398175748879995</v>
      </c>
      <c r="E241">
        <f t="shared" si="63"/>
        <v>53.586118426443676</v>
      </c>
      <c r="F241" s="22">
        <f t="shared" si="64"/>
        <v>5.7603686635944701E-2</v>
      </c>
      <c r="I241">
        <v>7709447.0659999996</v>
      </c>
      <c r="J241">
        <v>5</v>
      </c>
      <c r="K241">
        <f t="shared" si="65"/>
        <v>0.98372544562159991</v>
      </c>
      <c r="L241">
        <f t="shared" si="66"/>
        <v>54.915856155494815</v>
      </c>
      <c r="M241" s="22">
        <f t="shared" si="67"/>
        <v>0.10354110581901015</v>
      </c>
      <c r="P241">
        <v>55906029.229999997</v>
      </c>
      <c r="Q241">
        <v>1</v>
      </c>
      <c r="R241">
        <f t="shared" si="68"/>
        <v>7.1336093297479994</v>
      </c>
      <c r="S241">
        <f t="shared" si="69"/>
        <v>106.29419916262738</v>
      </c>
      <c r="T241" s="22">
        <f t="shared" si="70"/>
        <v>7.7101002313030076E-2</v>
      </c>
    </row>
    <row r="242" spans="2:20" x14ac:dyDescent="0.35">
      <c r="B242">
        <v>7235218.6239999998</v>
      </c>
      <c r="C242">
        <v>1</v>
      </c>
      <c r="D242">
        <f t="shared" si="62"/>
        <v>0.92321389642240004</v>
      </c>
      <c r="E242">
        <f t="shared" si="63"/>
        <v>53.765938962884576</v>
      </c>
      <c r="F242" s="22">
        <f t="shared" si="64"/>
        <v>5.7603686635944701E-2</v>
      </c>
      <c r="I242">
        <v>7787320.2690000003</v>
      </c>
      <c r="J242">
        <v>4</v>
      </c>
      <c r="K242">
        <f t="shared" si="65"/>
        <v>0.99366206632440013</v>
      </c>
      <c r="L242">
        <f t="shared" si="66"/>
        <v>55.100138933862112</v>
      </c>
      <c r="M242" s="22">
        <f t="shared" si="67"/>
        <v>8.2832884655208119E-2</v>
      </c>
      <c r="P242">
        <v>59380996.259999998</v>
      </c>
      <c r="Q242">
        <v>1</v>
      </c>
      <c r="R242">
        <f t="shared" si="68"/>
        <v>7.5770151227759994</v>
      </c>
      <c r="S242">
        <f t="shared" si="69"/>
        <v>108.45240196195226</v>
      </c>
      <c r="T242" s="22">
        <f t="shared" si="70"/>
        <v>7.7101002313030076E-2</v>
      </c>
    </row>
    <row r="243" spans="2:20" x14ac:dyDescent="0.35">
      <c r="B243">
        <v>7308301.6409999998</v>
      </c>
      <c r="C243">
        <v>3</v>
      </c>
      <c r="D243">
        <f t="shared" si="62"/>
        <v>0.93253928939160002</v>
      </c>
      <c r="E243">
        <f t="shared" si="63"/>
        <v>53.946362930533695</v>
      </c>
      <c r="F243" s="22">
        <f t="shared" si="64"/>
        <v>0.1728110599078341</v>
      </c>
      <c r="I243">
        <v>7865980.0690000001</v>
      </c>
      <c r="J243">
        <v>3</v>
      </c>
      <c r="K243">
        <f t="shared" si="65"/>
        <v>1.0036990568044</v>
      </c>
      <c r="L243">
        <f t="shared" si="66"/>
        <v>55.285040113077798</v>
      </c>
      <c r="M243" s="22">
        <f t="shared" si="67"/>
        <v>6.2124663491406086E-2</v>
      </c>
      <c r="P243">
        <v>59980804.299999997</v>
      </c>
      <c r="Q243">
        <v>1</v>
      </c>
      <c r="R243">
        <f t="shared" si="68"/>
        <v>7.6535506286799997</v>
      </c>
      <c r="S243">
        <f t="shared" si="69"/>
        <v>108.81633892246934</v>
      </c>
      <c r="T243" s="22">
        <f t="shared" si="70"/>
        <v>7.7101002313030076E-2</v>
      </c>
    </row>
    <row r="244" spans="2:20" x14ac:dyDescent="0.35">
      <c r="B244">
        <v>7382122.8689999999</v>
      </c>
      <c r="C244">
        <v>2</v>
      </c>
      <c r="D244">
        <f t="shared" si="62"/>
        <v>0.94195887808440004</v>
      </c>
      <c r="E244">
        <f t="shared" si="63"/>
        <v>54.127392349106501</v>
      </c>
      <c r="F244" s="22">
        <f t="shared" si="64"/>
        <v>0.1152073732718894</v>
      </c>
      <c r="I244">
        <v>7945434.4129999997</v>
      </c>
      <c r="J244">
        <v>4</v>
      </c>
      <c r="K244">
        <f t="shared" si="65"/>
        <v>1.0138374310987999</v>
      </c>
      <c r="L244">
        <f t="shared" si="66"/>
        <v>55.470561772026706</v>
      </c>
      <c r="M244" s="22">
        <f t="shared" si="67"/>
        <v>8.2832884655208119E-2</v>
      </c>
      <c r="Q244">
        <f>SUM(Q2:Q243)</f>
        <v>1297</v>
      </c>
      <c r="T244" s="22"/>
    </row>
    <row r="245" spans="2:20" x14ac:dyDescent="0.35">
      <c r="B245">
        <v>7456689.767</v>
      </c>
      <c r="C245">
        <v>1</v>
      </c>
      <c r="D245">
        <f t="shared" si="62"/>
        <v>0.95147361426920007</v>
      </c>
      <c r="E245">
        <f t="shared" si="63"/>
        <v>54.309029256015357</v>
      </c>
      <c r="F245" s="22">
        <f t="shared" si="64"/>
        <v>5.7603686635944701E-2</v>
      </c>
      <c r="I245">
        <v>8025691.3269999996</v>
      </c>
      <c r="J245">
        <v>3</v>
      </c>
      <c r="K245">
        <f t="shared" si="65"/>
        <v>1.0240782133252</v>
      </c>
      <c r="L245">
        <f t="shared" si="66"/>
        <v>55.656705993554212</v>
      </c>
      <c r="M245" s="22">
        <f t="shared" si="67"/>
        <v>6.2124663491406086E-2</v>
      </c>
      <c r="P245" t="s">
        <v>5</v>
      </c>
      <c r="Q245" s="24">
        <f>Q244/0.000007266</f>
        <v>178502614.91879988</v>
      </c>
      <c r="T245" s="22"/>
    </row>
    <row r="246" spans="2:20" x14ac:dyDescent="0.35">
      <c r="B246">
        <v>7532009.8660000004</v>
      </c>
      <c r="C246">
        <v>1</v>
      </c>
      <c r="D246">
        <f t="shared" si="62"/>
        <v>0.9610844589016001</v>
      </c>
      <c r="E246">
        <f t="shared" si="63"/>
        <v>54.491275687333022</v>
      </c>
      <c r="F246" s="22">
        <f t="shared" si="64"/>
        <v>5.7603686635944701E-2</v>
      </c>
      <c r="I246">
        <v>8106758.9160000002</v>
      </c>
      <c r="J246">
        <v>2</v>
      </c>
      <c r="K246">
        <f t="shared" si="65"/>
        <v>1.0344224376816</v>
      </c>
      <c r="L246">
        <f t="shared" si="66"/>
        <v>55.843474862726282</v>
      </c>
      <c r="M246" s="22">
        <f t="shared" si="67"/>
        <v>4.141644232760406E-2</v>
      </c>
      <c r="Q246" t="s">
        <v>81</v>
      </c>
      <c r="R246" s="23">
        <f>AVERAGE(R2:R243)</f>
        <v>1.3716228622788726</v>
      </c>
    </row>
    <row r="247" spans="2:20" x14ac:dyDescent="0.35">
      <c r="B247">
        <v>7608090.773</v>
      </c>
      <c r="C247">
        <v>1</v>
      </c>
      <c r="D247">
        <f t="shared" si="62"/>
        <v>0.97079238263479994</v>
      </c>
      <c r="E247">
        <f t="shared" si="63"/>
        <v>54.674133685845518</v>
      </c>
      <c r="F247" s="22">
        <f t="shared" si="64"/>
        <v>5.7603686635944701E-2</v>
      </c>
      <c r="I247">
        <v>8188645.3700000001</v>
      </c>
      <c r="J247">
        <v>7</v>
      </c>
      <c r="K247">
        <f t="shared" si="65"/>
        <v>1.0448711492120002</v>
      </c>
      <c r="L247">
        <f t="shared" si="66"/>
        <v>56.030870478829442</v>
      </c>
      <c r="M247" s="22">
        <f t="shared" si="67"/>
        <v>0.14495754814661421</v>
      </c>
      <c r="S247" s="23"/>
    </row>
    <row r="248" spans="2:20" x14ac:dyDescent="0.35">
      <c r="B248">
        <v>7684940.1749999998</v>
      </c>
      <c r="C248">
        <v>2</v>
      </c>
      <c r="D248">
        <f t="shared" si="62"/>
        <v>0.98059836633000008</v>
      </c>
      <c r="E248">
        <f t="shared" si="63"/>
        <v>54.857605308768754</v>
      </c>
      <c r="F248" s="22">
        <f t="shared" si="64"/>
        <v>0.1152073732718894</v>
      </c>
      <c r="I248">
        <v>8271358.9589999998</v>
      </c>
      <c r="J248">
        <v>4</v>
      </c>
      <c r="K248">
        <f t="shared" si="65"/>
        <v>1.0554254031684001</v>
      </c>
      <c r="L248">
        <f t="shared" si="66"/>
        <v>56.218894941953735</v>
      </c>
      <c r="M248" s="22">
        <f t="shared" si="67"/>
        <v>8.2832884655208119E-2</v>
      </c>
      <c r="S248" s="23"/>
    </row>
    <row r="249" spans="2:20" x14ac:dyDescent="0.35">
      <c r="B249">
        <v>7762565.8339999998</v>
      </c>
      <c r="C249">
        <v>3</v>
      </c>
      <c r="D249">
        <f t="shared" si="62"/>
        <v>0.99050340041840002</v>
      </c>
      <c r="E249">
        <f t="shared" si="63"/>
        <v>55.041692613868065</v>
      </c>
      <c r="F249" s="22">
        <f t="shared" si="64"/>
        <v>0.1728110599078341</v>
      </c>
      <c r="I249">
        <v>8354908.04</v>
      </c>
      <c r="J249">
        <v>5</v>
      </c>
      <c r="K249">
        <f t="shared" si="65"/>
        <v>1.066086265904</v>
      </c>
      <c r="L249">
        <f t="shared" si="66"/>
        <v>56.407550367095176</v>
      </c>
      <c r="M249" s="22">
        <f t="shared" si="67"/>
        <v>0.10354110581901015</v>
      </c>
      <c r="S249" s="23"/>
    </row>
    <row r="250" spans="2:20" x14ac:dyDescent="0.35">
      <c r="B250">
        <v>7840975.5889999997</v>
      </c>
      <c r="C250">
        <v>3</v>
      </c>
      <c r="D250">
        <f t="shared" si="62"/>
        <v>1.0005084851564001</v>
      </c>
      <c r="E250">
        <f t="shared" si="63"/>
        <v>55.226397662545445</v>
      </c>
      <c r="F250" s="22">
        <f t="shared" si="64"/>
        <v>0.1728110599078341</v>
      </c>
      <c r="I250">
        <v>8439301.0500000007</v>
      </c>
      <c r="J250">
        <v>4</v>
      </c>
      <c r="K250">
        <f t="shared" si="65"/>
        <v>1.07685481398</v>
      </c>
      <c r="L250">
        <f t="shared" si="66"/>
        <v>56.596838866384701</v>
      </c>
      <c r="M250" s="22">
        <f t="shared" si="67"/>
        <v>8.2832884655208119E-2</v>
      </c>
      <c r="R250" t="s">
        <v>79</v>
      </c>
      <c r="S250" s="23">
        <f>AVERAGE(S2:S243)</f>
        <v>55.593371440061127</v>
      </c>
    </row>
    <row r="251" spans="2:20" x14ac:dyDescent="0.35">
      <c r="B251">
        <v>8000179.1550000003</v>
      </c>
      <c r="C251">
        <v>1</v>
      </c>
      <c r="D251">
        <f t="shared" si="62"/>
        <v>1.0208228601780001</v>
      </c>
      <c r="E251">
        <f t="shared" si="63"/>
        <v>55.597669306740094</v>
      </c>
      <c r="F251" s="22">
        <f t="shared" si="64"/>
        <v>5.7603686635944701E-2</v>
      </c>
      <c r="I251">
        <v>8524546.5150000006</v>
      </c>
      <c r="J251">
        <v>5</v>
      </c>
      <c r="K251">
        <f t="shared" si="65"/>
        <v>1.0877321353140001</v>
      </c>
      <c r="L251">
        <f t="shared" si="66"/>
        <v>56.786762567533884</v>
      </c>
      <c r="M251" s="22">
        <f t="shared" si="67"/>
        <v>0.10354110581901015</v>
      </c>
    </row>
    <row r="252" spans="2:20" x14ac:dyDescent="0.35">
      <c r="B252">
        <v>8080989.0449999999</v>
      </c>
      <c r="C252">
        <v>1</v>
      </c>
      <c r="D252">
        <f t="shared" si="62"/>
        <v>1.031134202142</v>
      </c>
      <c r="E252">
        <f t="shared" si="63"/>
        <v>55.784240064065273</v>
      </c>
      <c r="F252" s="22">
        <f t="shared" si="64"/>
        <v>5.7603686635944701E-2</v>
      </c>
      <c r="I252">
        <v>8610653.0460000001</v>
      </c>
      <c r="J252">
        <v>2</v>
      </c>
      <c r="K252">
        <f t="shared" si="65"/>
        <v>1.0987193286696</v>
      </c>
      <c r="L252">
        <f t="shared" si="66"/>
        <v>56.977323602855378</v>
      </c>
      <c r="M252" s="22">
        <f t="shared" si="67"/>
        <v>4.141644232760406E-2</v>
      </c>
      <c r="R252" s="26"/>
    </row>
    <row r="253" spans="2:20" x14ac:dyDescent="0.35">
      <c r="B253">
        <v>8162615.1969999997</v>
      </c>
      <c r="C253">
        <v>1</v>
      </c>
      <c r="D253">
        <f t="shared" si="62"/>
        <v>1.0415496991372</v>
      </c>
      <c r="E253">
        <f t="shared" si="63"/>
        <v>55.971436903564687</v>
      </c>
      <c r="F253" s="22">
        <f t="shared" si="64"/>
        <v>5.7603686635944701E-2</v>
      </c>
      <c r="I253">
        <v>8697629.3389999997</v>
      </c>
      <c r="J253">
        <v>2</v>
      </c>
      <c r="K253">
        <f t="shared" si="65"/>
        <v>1.1098175036564</v>
      </c>
      <c r="L253">
        <f t="shared" si="66"/>
        <v>57.168524107464762</v>
      </c>
      <c r="M253" s="22">
        <f t="shared" si="67"/>
        <v>4.141644232760406E-2</v>
      </c>
      <c r="R253" s="26"/>
    </row>
    <row r="254" spans="2:20" x14ac:dyDescent="0.35">
      <c r="B254">
        <v>8245065.8559999997</v>
      </c>
      <c r="C254">
        <v>1</v>
      </c>
      <c r="D254">
        <f t="shared" si="62"/>
        <v>1.0520704032256001</v>
      </c>
      <c r="E254">
        <f t="shared" si="63"/>
        <v>56.15926192602582</v>
      </c>
      <c r="F254" s="22">
        <f t="shared" si="64"/>
        <v>5.7603686635944701E-2</v>
      </c>
      <c r="I254">
        <v>8785484.1809999999</v>
      </c>
      <c r="J254">
        <v>10</v>
      </c>
      <c r="K254">
        <f t="shared" si="65"/>
        <v>1.1210277814956</v>
      </c>
      <c r="L254">
        <f t="shared" si="66"/>
        <v>57.360366230595062</v>
      </c>
      <c r="M254" s="22">
        <f t="shared" si="67"/>
        <v>0.20708221163802029</v>
      </c>
      <c r="R254" s="26"/>
    </row>
    <row r="255" spans="2:20" x14ac:dyDescent="0.35">
      <c r="B255">
        <v>8328349.3490000004</v>
      </c>
      <c r="C255">
        <v>1</v>
      </c>
      <c r="D255">
        <f t="shared" si="62"/>
        <v>1.0626973769324</v>
      </c>
      <c r="E255">
        <f t="shared" si="63"/>
        <v>56.347717236395518</v>
      </c>
      <c r="F255" s="22">
        <f t="shared" si="64"/>
        <v>5.7603686635944701E-2</v>
      </c>
      <c r="I255">
        <v>8874226.4450000003</v>
      </c>
      <c r="J255">
        <v>1</v>
      </c>
      <c r="K255">
        <f t="shared" si="65"/>
        <v>1.132351294382</v>
      </c>
      <c r="L255">
        <f t="shared" si="66"/>
        <v>57.552852122663808</v>
      </c>
      <c r="M255" s="22">
        <f t="shared" si="67"/>
        <v>2.070822116380203E-2</v>
      </c>
      <c r="R255" s="26"/>
    </row>
    <row r="256" spans="2:20" x14ac:dyDescent="0.35">
      <c r="B256">
        <v>8412474.0899999999</v>
      </c>
      <c r="C256">
        <v>2</v>
      </c>
      <c r="D256">
        <f t="shared" si="62"/>
        <v>1.0734316938840001</v>
      </c>
      <c r="E256">
        <f t="shared" si="63"/>
        <v>56.536804953217846</v>
      </c>
      <c r="F256" s="22">
        <f t="shared" si="64"/>
        <v>0.1152073732718894</v>
      </c>
      <c r="I256">
        <v>8963865.0960000008</v>
      </c>
      <c r="J256">
        <v>7</v>
      </c>
      <c r="K256">
        <f t="shared" si="65"/>
        <v>1.1437891862496001</v>
      </c>
      <c r="L256">
        <f t="shared" si="66"/>
        <v>57.745983946455354</v>
      </c>
      <c r="M256" s="22">
        <f t="shared" si="67"/>
        <v>0.14495754814661421</v>
      </c>
    </row>
    <row r="257" spans="2:13" x14ac:dyDescent="0.35">
      <c r="B257">
        <v>8497448.5759999994</v>
      </c>
      <c r="C257">
        <v>2</v>
      </c>
      <c r="D257">
        <f t="shared" si="62"/>
        <v>1.0842744382976</v>
      </c>
      <c r="E257">
        <f t="shared" si="63"/>
        <v>56.726527197648643</v>
      </c>
      <c r="F257" s="22">
        <f t="shared" si="64"/>
        <v>0.1152073732718894</v>
      </c>
      <c r="I257">
        <v>9054409.1879999992</v>
      </c>
      <c r="J257">
        <v>4</v>
      </c>
      <c r="K257">
        <f t="shared" si="65"/>
        <v>1.1553426123888</v>
      </c>
      <c r="L257">
        <f t="shared" si="66"/>
        <v>57.939763868644349</v>
      </c>
      <c r="M257" s="22">
        <f t="shared" si="67"/>
        <v>8.2832884655208119E-2</v>
      </c>
    </row>
    <row r="258" spans="2:13" x14ac:dyDescent="0.35">
      <c r="B258">
        <v>8583281.3900000006</v>
      </c>
      <c r="C258">
        <v>4</v>
      </c>
      <c r="D258">
        <f t="shared" ref="D258:D304" si="71">(0.0000000001276*B258)*1000</f>
        <v>1.0952267053640001</v>
      </c>
      <c r="E258">
        <f t="shared" ref="E258:E304" si="72">(1.9108*D258/11350000000000000)^(1/3)*10000000</f>
        <v>56.91688609836153</v>
      </c>
      <c r="F258" s="22">
        <f t="shared" ref="F258:F304" si="73">(C258*100)/1736</f>
        <v>0.2304147465437788</v>
      </c>
      <c r="I258">
        <v>9145867.8670000006</v>
      </c>
      <c r="J258">
        <v>9</v>
      </c>
      <c r="K258">
        <f t="shared" ref="K258:K321" si="74">(0.0000000001276*I258)*1000</f>
        <v>1.1670127398292001</v>
      </c>
      <c r="L258">
        <f t="shared" ref="L258:L321" si="75">(1.9108*K258/11350000000000000)^(1/3)*10000000</f>
        <v>58.134194064349877</v>
      </c>
      <c r="M258" s="22">
        <f t="shared" si="67"/>
        <v>0.18637399047421827</v>
      </c>
    </row>
    <row r="259" spans="2:13" x14ac:dyDescent="0.35">
      <c r="B259">
        <v>8757556.7689999994</v>
      </c>
      <c r="C259">
        <v>2</v>
      </c>
      <c r="D259">
        <f t="shared" si="71"/>
        <v>1.1174642437244</v>
      </c>
      <c r="E259">
        <f t="shared" si="72"/>
        <v>57.29952242052741</v>
      </c>
      <c r="F259" s="22">
        <f t="shared" si="73"/>
        <v>0.1152073732718894</v>
      </c>
      <c r="I259">
        <v>9238250.3699999992</v>
      </c>
      <c r="J259">
        <v>3</v>
      </c>
      <c r="K259">
        <f t="shared" si="74"/>
        <v>1.1788007472119999</v>
      </c>
      <c r="L259">
        <f t="shared" si="75"/>
        <v>58.329276713072041</v>
      </c>
      <c r="M259" s="22">
        <f t="shared" ref="M259:M322" si="76">(J259*100)/4829</f>
        <v>6.2124663491406086E-2</v>
      </c>
    </row>
    <row r="260" spans="2:13" x14ac:dyDescent="0.35">
      <c r="B260">
        <v>8935370.6449999996</v>
      </c>
      <c r="C260">
        <v>3</v>
      </c>
      <c r="D260">
        <f t="shared" si="71"/>
        <v>1.1401532943019999</v>
      </c>
      <c r="E260">
        <f t="shared" si="72"/>
        <v>57.684731101711535</v>
      </c>
      <c r="F260" s="22">
        <f t="shared" si="73"/>
        <v>0.1728110599078341</v>
      </c>
      <c r="I260">
        <v>9331566.0309999995</v>
      </c>
      <c r="J260">
        <v>3</v>
      </c>
      <c r="K260">
        <f t="shared" si="74"/>
        <v>1.1907078255556001</v>
      </c>
      <c r="L260">
        <f t="shared" si="75"/>
        <v>58.525014009406569</v>
      </c>
      <c r="M260" s="22">
        <f t="shared" si="76"/>
        <v>6.2124663491406086E-2</v>
      </c>
    </row>
    <row r="261" spans="2:13" x14ac:dyDescent="0.35">
      <c r="B261">
        <v>9208883.6999999993</v>
      </c>
      <c r="C261">
        <v>1</v>
      </c>
      <c r="D261">
        <f t="shared" si="71"/>
        <v>1.1750535601200001</v>
      </c>
      <c r="E261">
        <f t="shared" si="72"/>
        <v>58.267405153736007</v>
      </c>
      <c r="F261" s="22">
        <f t="shared" si="73"/>
        <v>5.7603686635944701E-2</v>
      </c>
      <c r="I261">
        <v>9425824.2740000002</v>
      </c>
      <c r="J261">
        <v>5</v>
      </c>
      <c r="K261">
        <f t="shared" si="74"/>
        <v>1.2027351773624</v>
      </c>
      <c r="L261">
        <f t="shared" si="75"/>
        <v>58.721408146317181</v>
      </c>
      <c r="M261" s="22">
        <f t="shared" si="76"/>
        <v>0.10354110581901015</v>
      </c>
    </row>
    <row r="262" spans="2:13" x14ac:dyDescent="0.35">
      <c r="B262">
        <v>9301902.727</v>
      </c>
      <c r="C262">
        <v>1</v>
      </c>
      <c r="D262">
        <f t="shared" si="71"/>
        <v>1.1869227879652</v>
      </c>
      <c r="E262">
        <f t="shared" si="72"/>
        <v>58.462934823803721</v>
      </c>
      <c r="F262" s="22">
        <f t="shared" si="73"/>
        <v>5.7603686635944701E-2</v>
      </c>
      <c r="I262">
        <v>9521034.6199999992</v>
      </c>
      <c r="J262">
        <v>6</v>
      </c>
      <c r="K262">
        <f t="shared" si="74"/>
        <v>1.2148840175119999</v>
      </c>
      <c r="L262">
        <f t="shared" si="75"/>
        <v>58.918461327932803</v>
      </c>
      <c r="M262" s="22">
        <f t="shared" si="76"/>
        <v>0.12424932698281217</v>
      </c>
    </row>
    <row r="263" spans="2:13" x14ac:dyDescent="0.35">
      <c r="B263">
        <v>9490769.0309999995</v>
      </c>
      <c r="C263">
        <v>1</v>
      </c>
      <c r="D263">
        <f t="shared" si="71"/>
        <v>1.2110221283556</v>
      </c>
      <c r="E263">
        <f t="shared" si="72"/>
        <v>58.855964801775372</v>
      </c>
      <c r="F263" s="22">
        <f t="shared" si="73"/>
        <v>5.7603686635944701E-2</v>
      </c>
      <c r="I263">
        <v>9617206.6870000008</v>
      </c>
      <c r="J263">
        <v>4</v>
      </c>
      <c r="K263">
        <f t="shared" si="74"/>
        <v>1.2271555732612003</v>
      </c>
      <c r="L263">
        <f t="shared" si="75"/>
        <v>59.116175767477408</v>
      </c>
      <c r="M263" s="22">
        <f t="shared" si="76"/>
        <v>8.2832884655208119E-2</v>
      </c>
    </row>
    <row r="264" spans="2:13" x14ac:dyDescent="0.35">
      <c r="B264">
        <v>9586635.3849999998</v>
      </c>
      <c r="C264">
        <v>1</v>
      </c>
      <c r="D264">
        <f t="shared" si="71"/>
        <v>1.2232546751260001</v>
      </c>
      <c r="E264">
        <f t="shared" si="72"/>
        <v>59.05346951990375</v>
      </c>
      <c r="F264" s="22">
        <f t="shared" si="73"/>
        <v>5.7603686635944701E-2</v>
      </c>
      <c r="I264">
        <v>9714350.1879999992</v>
      </c>
      <c r="J264">
        <v>3</v>
      </c>
      <c r="K264">
        <f t="shared" si="74"/>
        <v>1.2395510839887998</v>
      </c>
      <c r="L264">
        <f t="shared" si="75"/>
        <v>59.314553681189835</v>
      </c>
      <c r="M264" s="22">
        <f t="shared" si="76"/>
        <v>6.2124663491406086E-2</v>
      </c>
    </row>
    <row r="265" spans="2:13" x14ac:dyDescent="0.35">
      <c r="B265">
        <v>9683470.0859999992</v>
      </c>
      <c r="C265">
        <v>2</v>
      </c>
      <c r="D265">
        <f t="shared" si="71"/>
        <v>1.2356107829735998</v>
      </c>
      <c r="E265">
        <f t="shared" si="72"/>
        <v>59.251637010487329</v>
      </c>
      <c r="F265" s="22">
        <f t="shared" si="73"/>
        <v>0.1152073732718894</v>
      </c>
      <c r="I265">
        <v>9812474.9379999992</v>
      </c>
      <c r="J265">
        <v>2</v>
      </c>
      <c r="K265">
        <f t="shared" si="74"/>
        <v>1.2520718020888</v>
      </c>
      <c r="L265">
        <f t="shared" si="75"/>
        <v>59.51359730066396</v>
      </c>
      <c r="M265" s="22">
        <f t="shared" si="76"/>
        <v>4.141644232760406E-2</v>
      </c>
    </row>
    <row r="266" spans="2:13" x14ac:dyDescent="0.35">
      <c r="B266">
        <v>9781282.9149999991</v>
      </c>
      <c r="C266">
        <v>1</v>
      </c>
      <c r="D266">
        <f t="shared" si="71"/>
        <v>1.2480916999539999</v>
      </c>
      <c r="E266">
        <f t="shared" si="72"/>
        <v>59.450469497038377</v>
      </c>
      <c r="F266" s="22">
        <f t="shared" si="73"/>
        <v>5.7603686635944701E-2</v>
      </c>
      <c r="I266">
        <v>10011707.93</v>
      </c>
      <c r="J266">
        <v>6</v>
      </c>
      <c r="K266">
        <f t="shared" si="74"/>
        <v>1.2774939318680001</v>
      </c>
      <c r="L266">
        <f t="shared" si="75"/>
        <v>59.913690596869046</v>
      </c>
      <c r="M266" s="22">
        <f t="shared" si="76"/>
        <v>0.12424932698281217</v>
      </c>
    </row>
    <row r="267" spans="2:13" x14ac:dyDescent="0.35">
      <c r="B267">
        <v>9979882.5779999997</v>
      </c>
      <c r="C267">
        <v>1</v>
      </c>
      <c r="D267">
        <f t="shared" si="71"/>
        <v>1.2734330169528001</v>
      </c>
      <c r="E267">
        <f t="shared" si="72"/>
        <v>59.850138393506157</v>
      </c>
      <c r="F267" s="22">
        <f t="shared" si="73"/>
        <v>5.7603686635944701E-2</v>
      </c>
      <c r="I267">
        <v>10112836.289999999</v>
      </c>
      <c r="J267">
        <v>3</v>
      </c>
      <c r="K267">
        <f t="shared" si="74"/>
        <v>1.290397910604</v>
      </c>
      <c r="L267">
        <f t="shared" si="75"/>
        <v>60.114744750903768</v>
      </c>
      <c r="M267" s="22">
        <f t="shared" si="76"/>
        <v>6.2124663491406086E-2</v>
      </c>
    </row>
    <row r="268" spans="2:13" x14ac:dyDescent="0.35">
      <c r="B268">
        <v>10285368.300000001</v>
      </c>
      <c r="C268">
        <v>1</v>
      </c>
      <c r="D268">
        <f t="shared" si="71"/>
        <v>1.3124129950800001</v>
      </c>
      <c r="E268">
        <f t="shared" si="72"/>
        <v>60.454685242173134</v>
      </c>
      <c r="F268" s="22">
        <f t="shared" si="73"/>
        <v>5.7603686635944701E-2</v>
      </c>
      <c r="I268">
        <v>10214986.15</v>
      </c>
      <c r="J268">
        <v>7</v>
      </c>
      <c r="K268">
        <f t="shared" si="74"/>
        <v>1.3034322327400001</v>
      </c>
      <c r="L268">
        <f t="shared" si="75"/>
        <v>60.316473591186217</v>
      </c>
      <c r="M268" s="22">
        <f t="shared" si="76"/>
        <v>0.14495754814661421</v>
      </c>
    </row>
    <row r="269" spans="2:13" x14ac:dyDescent="0.35">
      <c r="B269">
        <v>10389260.91</v>
      </c>
      <c r="C269">
        <v>1</v>
      </c>
      <c r="D269">
        <f t="shared" si="71"/>
        <v>1.3256696921160003</v>
      </c>
      <c r="E269">
        <f t="shared" si="72"/>
        <v>60.657554835660051</v>
      </c>
      <c r="F269" s="22">
        <f t="shared" si="73"/>
        <v>5.7603686635944701E-2</v>
      </c>
      <c r="I269">
        <v>10318167.83</v>
      </c>
      <c r="J269">
        <v>1</v>
      </c>
      <c r="K269">
        <f t="shared" si="74"/>
        <v>1.316598215108</v>
      </c>
      <c r="L269">
        <f t="shared" si="75"/>
        <v>60.518879385298646</v>
      </c>
      <c r="M269" s="22">
        <f t="shared" si="76"/>
        <v>2.070822116380203E-2</v>
      </c>
    </row>
    <row r="270" spans="2:13" x14ac:dyDescent="0.35">
      <c r="B270">
        <v>10600204.99</v>
      </c>
      <c r="C270">
        <v>2</v>
      </c>
      <c r="D270">
        <f t="shared" si="71"/>
        <v>1.3525861567240001</v>
      </c>
      <c r="E270">
        <f t="shared" si="72"/>
        <v>61.06533863160832</v>
      </c>
      <c r="F270" s="22">
        <f t="shared" si="73"/>
        <v>0.1152073732718894</v>
      </c>
      <c r="I270">
        <v>10422391.75</v>
      </c>
      <c r="J270">
        <v>1</v>
      </c>
      <c r="K270">
        <f t="shared" si="74"/>
        <v>1.3298971873000001</v>
      </c>
      <c r="L270">
        <f t="shared" si="75"/>
        <v>60.721964400122708</v>
      </c>
      <c r="M270" s="22">
        <f t="shared" si="76"/>
        <v>2.070822116380203E-2</v>
      </c>
    </row>
    <row r="271" spans="2:13" x14ac:dyDescent="0.35">
      <c r="B271">
        <v>10707277.77</v>
      </c>
      <c r="C271">
        <v>2</v>
      </c>
      <c r="D271">
        <f t="shared" si="71"/>
        <v>1.366248643452</v>
      </c>
      <c r="E271">
        <f t="shared" si="72"/>
        <v>61.270257415563236</v>
      </c>
      <c r="F271" s="22">
        <f t="shared" si="73"/>
        <v>0.1152073732718894</v>
      </c>
      <c r="I271">
        <v>10527668.43</v>
      </c>
      <c r="J271">
        <v>4</v>
      </c>
      <c r="K271">
        <f t="shared" si="74"/>
        <v>1.343330491668</v>
      </c>
      <c r="L271">
        <f t="shared" si="75"/>
        <v>60.925730900109606</v>
      </c>
      <c r="M271" s="22">
        <f t="shared" si="76"/>
        <v>8.2832884655208119E-2</v>
      </c>
    </row>
    <row r="272" spans="2:13" x14ac:dyDescent="0.35">
      <c r="B272">
        <v>11259084.960000001</v>
      </c>
      <c r="C272">
        <v>2</v>
      </c>
      <c r="D272">
        <f t="shared" si="71"/>
        <v>1.4366592408960002</v>
      </c>
      <c r="E272">
        <f t="shared" si="72"/>
        <v>62.305212358031213</v>
      </c>
      <c r="F272" s="22">
        <f t="shared" si="73"/>
        <v>0.1152073732718894</v>
      </c>
      <c r="I272">
        <v>10634008.52</v>
      </c>
      <c r="J272">
        <v>4</v>
      </c>
      <c r="K272">
        <f t="shared" si="74"/>
        <v>1.3568994871519999</v>
      </c>
      <c r="L272">
        <f t="shared" si="75"/>
        <v>61.13018120309215</v>
      </c>
      <c r="M272" s="22">
        <f t="shared" si="76"/>
        <v>8.2832884655208119E-2</v>
      </c>
    </row>
    <row r="273" spans="2:13" x14ac:dyDescent="0.35">
      <c r="B273">
        <v>11372813.09</v>
      </c>
      <c r="C273">
        <v>2</v>
      </c>
      <c r="D273">
        <f t="shared" si="71"/>
        <v>1.451170950284</v>
      </c>
      <c r="E273">
        <f t="shared" si="72"/>
        <v>62.514291817160462</v>
      </c>
      <c r="F273" s="22">
        <f t="shared" si="73"/>
        <v>0.1152073732718894</v>
      </c>
      <c r="I273">
        <v>10741422.74</v>
      </c>
      <c r="J273">
        <v>4</v>
      </c>
      <c r="K273">
        <f t="shared" si="74"/>
        <v>1.3706055416239999</v>
      </c>
      <c r="L273">
        <f t="shared" si="75"/>
        <v>61.335317562540816</v>
      </c>
      <c r="M273" s="22">
        <f t="shared" si="76"/>
        <v>8.2832884655208119E-2</v>
      </c>
    </row>
    <row r="274" spans="2:13" x14ac:dyDescent="0.35">
      <c r="B274">
        <v>11603727.26</v>
      </c>
      <c r="C274">
        <v>3</v>
      </c>
      <c r="D274">
        <f t="shared" si="71"/>
        <v>1.4806355983760002</v>
      </c>
      <c r="E274">
        <f t="shared" si="72"/>
        <v>62.934557931164889</v>
      </c>
      <c r="F274" s="22">
        <f t="shared" si="73"/>
        <v>0.1728110599078341</v>
      </c>
      <c r="I274">
        <v>10849921.960000001</v>
      </c>
      <c r="J274">
        <v>3</v>
      </c>
      <c r="K274">
        <f t="shared" si="74"/>
        <v>1.3844500420960002</v>
      </c>
      <c r="L274">
        <f t="shared" si="75"/>
        <v>61.541142319184956</v>
      </c>
      <c r="M274" s="22">
        <f t="shared" si="76"/>
        <v>6.2124663491406086E-2</v>
      </c>
    </row>
    <row r="275" spans="2:13" x14ac:dyDescent="0.35">
      <c r="B275">
        <v>11839329.93</v>
      </c>
      <c r="C275">
        <v>1</v>
      </c>
      <c r="D275">
        <f t="shared" si="71"/>
        <v>1.5106984990679999</v>
      </c>
      <c r="E275">
        <f t="shared" si="72"/>
        <v>63.357649389398119</v>
      </c>
      <c r="F275" s="22">
        <f t="shared" si="73"/>
        <v>5.7603686635944701E-2</v>
      </c>
      <c r="I275">
        <v>10959517.130000001</v>
      </c>
      <c r="J275">
        <v>4</v>
      </c>
      <c r="K275">
        <f t="shared" si="74"/>
        <v>1.3984343857880002</v>
      </c>
      <c r="L275">
        <f t="shared" si="75"/>
        <v>61.747657764878447</v>
      </c>
      <c r="M275" s="22">
        <f t="shared" si="76"/>
        <v>8.2832884655208119E-2</v>
      </c>
    </row>
    <row r="276" spans="2:13" x14ac:dyDescent="0.35">
      <c r="B276">
        <v>11958919.119999999</v>
      </c>
      <c r="C276">
        <v>1</v>
      </c>
      <c r="D276">
        <f t="shared" si="71"/>
        <v>1.525958079712</v>
      </c>
      <c r="E276">
        <f t="shared" si="72"/>
        <v>63.570260542404675</v>
      </c>
      <c r="F276" s="22">
        <f t="shared" si="73"/>
        <v>5.7603686635944701E-2</v>
      </c>
      <c r="I276">
        <v>11070219.33</v>
      </c>
      <c r="J276">
        <v>2</v>
      </c>
      <c r="K276">
        <f t="shared" si="74"/>
        <v>1.4125599865080001</v>
      </c>
      <c r="L276">
        <f t="shared" si="75"/>
        <v>61.954866235708458</v>
      </c>
      <c r="M276" s="22">
        <f t="shared" si="76"/>
        <v>4.141644232760406E-2</v>
      </c>
    </row>
    <row r="277" spans="2:13" x14ac:dyDescent="0.35">
      <c r="B277">
        <v>12201733.619999999</v>
      </c>
      <c r="C277">
        <v>1</v>
      </c>
      <c r="D277">
        <f t="shared" si="71"/>
        <v>1.5569412099119999</v>
      </c>
      <c r="E277">
        <f t="shared" si="72"/>
        <v>63.997625645410572</v>
      </c>
      <c r="F277" s="22">
        <f t="shared" si="73"/>
        <v>5.7603686635944701E-2</v>
      </c>
      <c r="I277">
        <v>11182039.720000001</v>
      </c>
      <c r="J277">
        <v>1</v>
      </c>
      <c r="K277">
        <f t="shared" si="74"/>
        <v>1.4268282682720002</v>
      </c>
      <c r="L277">
        <f t="shared" si="75"/>
        <v>62.162770016086903</v>
      </c>
      <c r="M277" s="22">
        <f t="shared" si="76"/>
        <v>2.070822116380203E-2</v>
      </c>
    </row>
    <row r="278" spans="2:13" x14ac:dyDescent="0.35">
      <c r="B278">
        <v>12830558.66</v>
      </c>
      <c r="C278">
        <v>1</v>
      </c>
      <c r="D278">
        <f t="shared" si="71"/>
        <v>1.6371792850160001</v>
      </c>
      <c r="E278">
        <f t="shared" si="72"/>
        <v>65.078650306515513</v>
      </c>
      <c r="F278" s="22">
        <f t="shared" si="73"/>
        <v>5.7603686635944701E-2</v>
      </c>
      <c r="I278">
        <v>11294989.619999999</v>
      </c>
      <c r="J278">
        <v>2</v>
      </c>
      <c r="K278">
        <f t="shared" si="74"/>
        <v>1.441240675512</v>
      </c>
      <c r="L278">
        <f t="shared" si="75"/>
        <v>62.371371485928492</v>
      </c>
      <c r="M278" s="22">
        <f t="shared" si="76"/>
        <v>4.141644232760406E-2</v>
      </c>
    </row>
    <row r="279" spans="2:13" x14ac:dyDescent="0.35">
      <c r="B279">
        <v>12960160.26</v>
      </c>
      <c r="C279">
        <v>5</v>
      </c>
      <c r="D279">
        <f t="shared" si="71"/>
        <v>1.6537164491759999</v>
      </c>
      <c r="E279">
        <f t="shared" si="72"/>
        <v>65.297036671405067</v>
      </c>
      <c r="F279" s="22">
        <f t="shared" si="73"/>
        <v>0.28801843317972348</v>
      </c>
      <c r="I279">
        <v>11524323.66</v>
      </c>
      <c r="J279">
        <v>1</v>
      </c>
      <c r="K279">
        <f t="shared" si="74"/>
        <v>1.4705036990160001</v>
      </c>
      <c r="L279">
        <f t="shared" si="75"/>
        <v>62.790676789493375</v>
      </c>
      <c r="M279" s="22">
        <f t="shared" si="76"/>
        <v>2.070822116380203E-2</v>
      </c>
    </row>
    <row r="280" spans="2:13" x14ac:dyDescent="0.35">
      <c r="B280">
        <v>13223304.01</v>
      </c>
      <c r="C280">
        <v>1</v>
      </c>
      <c r="D280">
        <f t="shared" si="71"/>
        <v>1.6872935916759999</v>
      </c>
      <c r="E280">
        <f t="shared" si="72"/>
        <v>65.736010406521416</v>
      </c>
      <c r="F280" s="22">
        <f t="shared" si="73"/>
        <v>5.7603686635944701E-2</v>
      </c>
      <c r="I280">
        <v>11640730.970000001</v>
      </c>
      <c r="J280">
        <v>2</v>
      </c>
      <c r="K280">
        <f t="shared" si="74"/>
        <v>1.4853572717720003</v>
      </c>
      <c r="L280">
        <f t="shared" si="75"/>
        <v>63.001385338317831</v>
      </c>
      <c r="M280" s="22">
        <f t="shared" si="76"/>
        <v>4.141644232760406E-2</v>
      </c>
    </row>
    <row r="281" spans="2:13" x14ac:dyDescent="0.35">
      <c r="B281">
        <v>13904776.41</v>
      </c>
      <c r="C281">
        <v>2</v>
      </c>
      <c r="D281">
        <f t="shared" si="71"/>
        <v>1.7742494699160001</v>
      </c>
      <c r="E281">
        <f t="shared" si="72"/>
        <v>66.846399234752226</v>
      </c>
      <c r="F281" s="22">
        <f t="shared" si="73"/>
        <v>0.1152073732718894</v>
      </c>
      <c r="I281">
        <v>11758314.109999999</v>
      </c>
      <c r="J281">
        <v>7</v>
      </c>
      <c r="K281">
        <f t="shared" si="74"/>
        <v>1.500360880436</v>
      </c>
      <c r="L281">
        <f t="shared" si="75"/>
        <v>63.212800965570892</v>
      </c>
      <c r="M281" s="22">
        <f t="shared" si="76"/>
        <v>0.14495754814661421</v>
      </c>
    </row>
    <row r="282" spans="2:13" x14ac:dyDescent="0.35">
      <c r="B282">
        <v>14330403.73</v>
      </c>
      <c r="C282">
        <v>1</v>
      </c>
      <c r="D282">
        <f t="shared" si="71"/>
        <v>1.8285595159480001</v>
      </c>
      <c r="E282">
        <f t="shared" si="72"/>
        <v>67.521615386720953</v>
      </c>
      <c r="F282" s="22">
        <f t="shared" si="73"/>
        <v>5.7603686635944701E-2</v>
      </c>
      <c r="I282">
        <v>11877084.960000001</v>
      </c>
      <c r="J282">
        <v>3</v>
      </c>
      <c r="K282">
        <f t="shared" si="74"/>
        <v>1.515516040896</v>
      </c>
      <c r="L282">
        <f t="shared" si="75"/>
        <v>63.424926049265132</v>
      </c>
      <c r="M282" s="22">
        <f t="shared" si="76"/>
        <v>6.2124663491406086E-2</v>
      </c>
    </row>
    <row r="283" spans="2:13" x14ac:dyDescent="0.35">
      <c r="B283">
        <v>14475155.279999999</v>
      </c>
      <c r="C283">
        <v>2</v>
      </c>
      <c r="D283">
        <f t="shared" si="71"/>
        <v>1.8470298137279999</v>
      </c>
      <c r="E283">
        <f t="shared" si="72"/>
        <v>67.748199682445858</v>
      </c>
      <c r="F283" s="22">
        <f t="shared" si="73"/>
        <v>0.1152073732718894</v>
      </c>
      <c r="I283">
        <v>11997055.52</v>
      </c>
      <c r="J283">
        <v>2</v>
      </c>
      <c r="K283">
        <f t="shared" si="74"/>
        <v>1.5308242843519999</v>
      </c>
      <c r="L283">
        <f t="shared" si="75"/>
        <v>63.637762975287728</v>
      </c>
      <c r="M283" s="22">
        <f t="shared" si="76"/>
        <v>4.141644232760406E-2</v>
      </c>
    </row>
    <row r="284" spans="2:13" x14ac:dyDescent="0.35">
      <c r="B284">
        <v>14769059.57</v>
      </c>
      <c r="C284">
        <v>1</v>
      </c>
      <c r="D284">
        <f t="shared" si="71"/>
        <v>1.8845320011320001</v>
      </c>
      <c r="E284">
        <f t="shared" si="72"/>
        <v>68.203651908493782</v>
      </c>
      <c r="F284" s="22">
        <f t="shared" si="73"/>
        <v>5.7603686635944701E-2</v>
      </c>
      <c r="I284">
        <v>12118237.9</v>
      </c>
      <c r="J284">
        <v>2</v>
      </c>
      <c r="K284">
        <f t="shared" si="74"/>
        <v>1.54628715604</v>
      </c>
      <c r="L284">
        <f t="shared" si="75"/>
        <v>63.851314117737019</v>
      </c>
      <c r="M284" s="22">
        <f t="shared" si="76"/>
        <v>4.141644232760406E-2</v>
      </c>
    </row>
    <row r="285" spans="2:13" x14ac:dyDescent="0.35">
      <c r="B285">
        <v>14918241.99</v>
      </c>
      <c r="C285">
        <v>1</v>
      </c>
      <c r="D285">
        <f t="shared" si="71"/>
        <v>1.9035676779240001</v>
      </c>
      <c r="E285">
        <f t="shared" si="72"/>
        <v>68.432524939099281</v>
      </c>
      <c r="F285" s="22">
        <f t="shared" si="73"/>
        <v>5.7603686635944701E-2</v>
      </c>
      <c r="I285">
        <v>12240644.34</v>
      </c>
      <c r="J285">
        <v>2</v>
      </c>
      <c r="K285">
        <f t="shared" si="74"/>
        <v>1.5619062177840002</v>
      </c>
      <c r="L285">
        <f t="shared" si="75"/>
        <v>64.065581872363424</v>
      </c>
      <c r="M285" s="22">
        <f t="shared" si="76"/>
        <v>4.141644232760406E-2</v>
      </c>
    </row>
    <row r="286" spans="2:13" x14ac:dyDescent="0.35">
      <c r="B286">
        <v>15068931.300000001</v>
      </c>
      <c r="C286">
        <v>2</v>
      </c>
      <c r="D286">
        <f t="shared" si="71"/>
        <v>1.9227956338800001</v>
      </c>
      <c r="E286">
        <f t="shared" si="72"/>
        <v>68.662166001007748</v>
      </c>
      <c r="F286" s="22">
        <f t="shared" si="73"/>
        <v>0.1152073732718894</v>
      </c>
      <c r="I286">
        <v>12364287.210000001</v>
      </c>
      <c r="J286">
        <v>3</v>
      </c>
      <c r="K286">
        <f t="shared" si="74"/>
        <v>1.5776830479960002</v>
      </c>
      <c r="L286">
        <f t="shared" si="75"/>
        <v>64.280568654005037</v>
      </c>
      <c r="M286" s="22">
        <f t="shared" si="76"/>
        <v>6.2124663491406086E-2</v>
      </c>
    </row>
    <row r="287" spans="2:13" x14ac:dyDescent="0.35">
      <c r="B287">
        <v>16167247.65</v>
      </c>
      <c r="C287">
        <v>1</v>
      </c>
      <c r="D287">
        <f t="shared" si="71"/>
        <v>2.0629408001399998</v>
      </c>
      <c r="E287">
        <f t="shared" si="72"/>
        <v>70.291376073270413</v>
      </c>
      <c r="F287" s="22">
        <f t="shared" si="73"/>
        <v>5.7603686635944701E-2</v>
      </c>
      <c r="I287">
        <v>12489179</v>
      </c>
      <c r="J287">
        <v>1</v>
      </c>
      <c r="K287">
        <f t="shared" si="74"/>
        <v>1.5936192404000002</v>
      </c>
      <c r="L287">
        <f t="shared" si="75"/>
        <v>64.496276876882931</v>
      </c>
      <c r="M287" s="22">
        <f t="shared" si="76"/>
        <v>2.070822116380203E-2</v>
      </c>
    </row>
    <row r="288" spans="2:13" x14ac:dyDescent="0.35">
      <c r="B288">
        <v>16662129.560000001</v>
      </c>
      <c r="C288">
        <v>1</v>
      </c>
      <c r="D288">
        <f t="shared" si="71"/>
        <v>2.1260877318560003</v>
      </c>
      <c r="E288">
        <f t="shared" si="72"/>
        <v>71.001389972910346</v>
      </c>
      <c r="F288" s="22">
        <f t="shared" si="73"/>
        <v>5.7603686635944701E-2</v>
      </c>
      <c r="I288">
        <v>12615332.32</v>
      </c>
      <c r="J288">
        <v>4</v>
      </c>
      <c r="K288">
        <f t="shared" si="74"/>
        <v>1.609716404032</v>
      </c>
      <c r="L288">
        <f t="shared" si="75"/>
        <v>64.712708952755634</v>
      </c>
      <c r="M288" s="22">
        <f t="shared" si="76"/>
        <v>8.2832884655208119E-2</v>
      </c>
    </row>
    <row r="289" spans="2:13" x14ac:dyDescent="0.35">
      <c r="B289">
        <v>17520824.280000001</v>
      </c>
      <c r="C289">
        <v>1</v>
      </c>
      <c r="D289">
        <f t="shared" si="71"/>
        <v>2.2356571781280001</v>
      </c>
      <c r="E289">
        <f t="shared" si="72"/>
        <v>72.200719672717582</v>
      </c>
      <c r="F289" s="22">
        <f t="shared" si="73"/>
        <v>5.7603686635944701E-2</v>
      </c>
      <c r="I289">
        <v>12742759.92</v>
      </c>
      <c r="J289">
        <v>2</v>
      </c>
      <c r="K289">
        <f t="shared" si="74"/>
        <v>1.625976165792</v>
      </c>
      <c r="L289">
        <f t="shared" si="75"/>
        <v>64.929867323104972</v>
      </c>
      <c r="M289" s="22">
        <f t="shared" si="76"/>
        <v>4.141644232760406E-2</v>
      </c>
    </row>
    <row r="290" spans="2:13" x14ac:dyDescent="0.35">
      <c r="B290">
        <v>17876567.98</v>
      </c>
      <c r="C290">
        <v>2</v>
      </c>
      <c r="D290">
        <f t="shared" si="71"/>
        <v>2.2810500742480002</v>
      </c>
      <c r="E290">
        <f t="shared" si="72"/>
        <v>72.686104935677577</v>
      </c>
      <c r="F290" s="22">
        <f t="shared" si="73"/>
        <v>0.1152073732718894</v>
      </c>
      <c r="I290">
        <v>12871474.67</v>
      </c>
      <c r="J290">
        <v>2</v>
      </c>
      <c r="K290">
        <f t="shared" si="74"/>
        <v>1.6424001678919999</v>
      </c>
      <c r="L290">
        <f t="shared" si="75"/>
        <v>65.147754422530582</v>
      </c>
      <c r="M290" s="22">
        <f t="shared" si="76"/>
        <v>4.141644232760406E-2</v>
      </c>
    </row>
    <row r="291" spans="2:13" x14ac:dyDescent="0.35">
      <c r="B291">
        <v>18239534.719999999</v>
      </c>
      <c r="C291">
        <v>1</v>
      </c>
      <c r="D291">
        <f t="shared" si="71"/>
        <v>2.3273646302720001</v>
      </c>
      <c r="E291">
        <f t="shared" si="72"/>
        <v>73.174753310761403</v>
      </c>
      <c r="F291" s="22">
        <f t="shared" si="73"/>
        <v>5.7603686635944701E-2</v>
      </c>
      <c r="I291">
        <v>13001489.57</v>
      </c>
      <c r="J291">
        <v>4</v>
      </c>
      <c r="K291">
        <f t="shared" si="74"/>
        <v>1.6589900691320001</v>
      </c>
      <c r="L291">
        <f t="shared" si="75"/>
        <v>65.366372693854615</v>
      </c>
      <c r="M291" s="22">
        <f t="shared" si="76"/>
        <v>8.2832884655208119E-2</v>
      </c>
    </row>
    <row r="292" spans="2:13" x14ac:dyDescent="0.35">
      <c r="B292">
        <v>21207322.300000001</v>
      </c>
      <c r="C292">
        <v>1</v>
      </c>
      <c r="D292">
        <f t="shared" si="71"/>
        <v>2.7060543254799998</v>
      </c>
      <c r="E292">
        <f t="shared" si="72"/>
        <v>76.945866387755188</v>
      </c>
      <c r="F292" s="22">
        <f t="shared" si="73"/>
        <v>5.7603686635944701E-2</v>
      </c>
      <c r="I292">
        <v>13265472.470000001</v>
      </c>
      <c r="J292">
        <v>3</v>
      </c>
      <c r="K292">
        <f t="shared" si="74"/>
        <v>1.692674287172</v>
      </c>
      <c r="L292">
        <f t="shared" si="75"/>
        <v>65.805812551706296</v>
      </c>
      <c r="M292" s="22">
        <f t="shared" si="76"/>
        <v>6.2124663491406086E-2</v>
      </c>
    </row>
    <row r="293" spans="2:13" x14ac:dyDescent="0.35">
      <c r="B293">
        <v>22077254.199999999</v>
      </c>
      <c r="C293">
        <v>3</v>
      </c>
      <c r="D293">
        <f t="shared" si="71"/>
        <v>2.8170576359199999</v>
      </c>
      <c r="E293">
        <f t="shared" si="72"/>
        <v>77.983915074497602</v>
      </c>
      <c r="F293" s="22">
        <f t="shared" si="73"/>
        <v>0.1728110599078341</v>
      </c>
      <c r="I293">
        <v>13399467.140000001</v>
      </c>
      <c r="J293">
        <v>6</v>
      </c>
      <c r="K293">
        <f t="shared" si="74"/>
        <v>1.7097720070640003</v>
      </c>
      <c r="L293">
        <f t="shared" si="75"/>
        <v>66.026639078734178</v>
      </c>
      <c r="M293" s="22">
        <f t="shared" si="76"/>
        <v>0.12424932698281217</v>
      </c>
    </row>
    <row r="294" spans="2:13" x14ac:dyDescent="0.35">
      <c r="B294">
        <v>23686380.199999999</v>
      </c>
      <c r="C294">
        <v>1</v>
      </c>
      <c r="D294">
        <f t="shared" si="71"/>
        <v>3.02238211352</v>
      </c>
      <c r="E294">
        <f t="shared" si="72"/>
        <v>79.834310813250681</v>
      </c>
      <c r="F294" s="22">
        <f t="shared" si="73"/>
        <v>5.7603686635944701E-2</v>
      </c>
      <c r="I294">
        <v>13534815.289999999</v>
      </c>
      <c r="J294">
        <v>2</v>
      </c>
      <c r="K294">
        <f t="shared" si="74"/>
        <v>1.7270424310039998</v>
      </c>
      <c r="L294">
        <f t="shared" si="75"/>
        <v>66.248206637473672</v>
      </c>
      <c r="M294" s="22">
        <f t="shared" si="76"/>
        <v>4.141644232760406E-2</v>
      </c>
    </row>
    <row r="295" spans="2:13" x14ac:dyDescent="0.35">
      <c r="B295">
        <v>24411423.899999999</v>
      </c>
      <c r="C295">
        <v>1</v>
      </c>
      <c r="D295">
        <f t="shared" si="71"/>
        <v>3.1148976896399998</v>
      </c>
      <c r="E295">
        <f t="shared" si="72"/>
        <v>80.640717991759615</v>
      </c>
      <c r="F295" s="22">
        <f t="shared" si="73"/>
        <v>5.7603686635944701E-2</v>
      </c>
      <c r="I295">
        <v>13671530.6</v>
      </c>
      <c r="J295">
        <v>3</v>
      </c>
      <c r="K295">
        <f t="shared" si="74"/>
        <v>1.74448730456</v>
      </c>
      <c r="L295">
        <f t="shared" si="75"/>
        <v>66.470517728410584</v>
      </c>
      <c r="M295" s="22">
        <f t="shared" si="76"/>
        <v>6.2124663491406086E-2</v>
      </c>
    </row>
    <row r="296" spans="2:13" x14ac:dyDescent="0.35">
      <c r="B296">
        <v>25158661.300000001</v>
      </c>
      <c r="C296">
        <v>1</v>
      </c>
      <c r="D296">
        <f t="shared" si="71"/>
        <v>3.2102451818800004</v>
      </c>
      <c r="E296">
        <f t="shared" si="72"/>
        <v>81.455270699557644</v>
      </c>
      <c r="F296" s="22">
        <f t="shared" si="73"/>
        <v>5.7603686635944701E-2</v>
      </c>
      <c r="I296">
        <v>13809626.869999999</v>
      </c>
      <c r="J296">
        <v>2</v>
      </c>
      <c r="K296">
        <f t="shared" si="74"/>
        <v>1.7621083886119999</v>
      </c>
      <c r="L296">
        <f t="shared" si="75"/>
        <v>66.693574830876912</v>
      </c>
      <c r="M296" s="22">
        <f t="shared" si="76"/>
        <v>4.141644232760406E-2</v>
      </c>
    </row>
    <row r="297" spans="2:13" x14ac:dyDescent="0.35">
      <c r="B297">
        <v>25928771.75</v>
      </c>
      <c r="C297">
        <v>1</v>
      </c>
      <c r="D297">
        <f t="shared" si="71"/>
        <v>3.3085112752999999</v>
      </c>
      <c r="E297">
        <f t="shared" si="72"/>
        <v>82.278051211950441</v>
      </c>
      <c r="F297" s="22">
        <f t="shared" si="73"/>
        <v>5.7603686635944701E-2</v>
      </c>
      <c r="I297">
        <v>13949118.050000001</v>
      </c>
      <c r="J297">
        <v>2</v>
      </c>
      <c r="K297">
        <f t="shared" si="74"/>
        <v>1.77990746318</v>
      </c>
      <c r="L297">
        <f t="shared" si="75"/>
        <v>66.917380449798202</v>
      </c>
      <c r="M297" s="22">
        <f t="shared" si="76"/>
        <v>4.141644232760406E-2</v>
      </c>
    </row>
    <row r="298" spans="2:13" x14ac:dyDescent="0.35">
      <c r="B298">
        <v>26190678.539999999</v>
      </c>
      <c r="C298">
        <v>1</v>
      </c>
      <c r="D298">
        <f t="shared" si="71"/>
        <v>3.3419305817040001</v>
      </c>
      <c r="E298">
        <f t="shared" si="72"/>
        <v>82.554154129118359</v>
      </c>
      <c r="F298" s="22">
        <f t="shared" si="73"/>
        <v>5.7603686635944701E-2</v>
      </c>
      <c r="I298">
        <v>14090018.23</v>
      </c>
      <c r="J298">
        <v>1</v>
      </c>
      <c r="K298">
        <f t="shared" si="74"/>
        <v>1.7978863261480003</v>
      </c>
      <c r="L298">
        <f t="shared" si="75"/>
        <v>67.14193709703224</v>
      </c>
      <c r="M298" s="22">
        <f t="shared" si="76"/>
        <v>2.070822116380203E-2</v>
      </c>
    </row>
    <row r="299" spans="2:13" x14ac:dyDescent="0.35">
      <c r="B299">
        <v>26455230.850000001</v>
      </c>
      <c r="C299">
        <v>1</v>
      </c>
      <c r="D299">
        <f t="shared" si="71"/>
        <v>3.3756874564600006</v>
      </c>
      <c r="E299">
        <f t="shared" si="72"/>
        <v>82.831183569786134</v>
      </c>
      <c r="F299" s="22">
        <f t="shared" si="73"/>
        <v>5.7603686635944701E-2</v>
      </c>
      <c r="I299">
        <v>14667995.789999999</v>
      </c>
      <c r="J299">
        <v>4</v>
      </c>
      <c r="K299">
        <f t="shared" si="74"/>
        <v>1.871636262804</v>
      </c>
      <c r="L299">
        <f t="shared" si="75"/>
        <v>68.04772454576775</v>
      </c>
      <c r="M299" s="22">
        <f t="shared" si="76"/>
        <v>8.2832884655208119E-2</v>
      </c>
    </row>
    <row r="300" spans="2:13" x14ac:dyDescent="0.35">
      <c r="B300">
        <v>30147688.949999999</v>
      </c>
      <c r="C300">
        <v>1</v>
      </c>
      <c r="D300">
        <f t="shared" si="71"/>
        <v>3.8468451100199998</v>
      </c>
      <c r="E300">
        <f t="shared" si="72"/>
        <v>86.518309235139469</v>
      </c>
      <c r="F300" s="22">
        <f t="shared" si="73"/>
        <v>5.7603686635944701E-2</v>
      </c>
      <c r="I300">
        <v>14965815.52</v>
      </c>
      <c r="J300">
        <v>1</v>
      </c>
      <c r="K300">
        <f t="shared" si="74"/>
        <v>1.909638060352</v>
      </c>
      <c r="L300">
        <f t="shared" si="75"/>
        <v>68.505190388426328</v>
      </c>
      <c r="M300" s="22">
        <f t="shared" si="76"/>
        <v>2.070822116380203E-2</v>
      </c>
    </row>
    <row r="301" spans="2:13" x14ac:dyDescent="0.35">
      <c r="B301">
        <v>30452211.059999999</v>
      </c>
      <c r="C301">
        <v>2</v>
      </c>
      <c r="D301">
        <f t="shared" si="71"/>
        <v>3.8857021312560001</v>
      </c>
      <c r="E301">
        <f t="shared" si="72"/>
        <v>86.808641307261183</v>
      </c>
      <c r="F301" s="22">
        <f t="shared" si="73"/>
        <v>0.1152073732718894</v>
      </c>
      <c r="I301">
        <v>15116985.369999999</v>
      </c>
      <c r="J301">
        <v>1</v>
      </c>
      <c r="K301">
        <f t="shared" si="74"/>
        <v>1.9289273332119998</v>
      </c>
      <c r="L301">
        <f t="shared" si="75"/>
        <v>68.735075294890393</v>
      </c>
      <c r="M301" s="22">
        <f t="shared" si="76"/>
        <v>2.070822116380203E-2</v>
      </c>
    </row>
    <row r="302" spans="2:13" x14ac:dyDescent="0.35">
      <c r="B302">
        <v>30759809.149999999</v>
      </c>
      <c r="C302">
        <v>2</v>
      </c>
      <c r="D302">
        <f t="shared" si="71"/>
        <v>3.9249516475400004</v>
      </c>
      <c r="E302">
        <f t="shared" si="72"/>
        <v>87.099947654528862</v>
      </c>
      <c r="F302" s="22">
        <f t="shared" si="73"/>
        <v>0.1152073732718894</v>
      </c>
      <c r="I302">
        <v>15269682.189999999</v>
      </c>
      <c r="J302">
        <v>1</v>
      </c>
      <c r="K302">
        <f t="shared" si="74"/>
        <v>1.948411447444</v>
      </c>
      <c r="L302">
        <f t="shared" si="75"/>
        <v>68.965731635771562</v>
      </c>
      <c r="M302" s="22">
        <f t="shared" si="76"/>
        <v>2.070822116380203E-2</v>
      </c>
    </row>
    <row r="303" spans="2:13" x14ac:dyDescent="0.35">
      <c r="B303">
        <v>31384357.870000001</v>
      </c>
      <c r="C303">
        <v>2</v>
      </c>
      <c r="D303">
        <f t="shared" si="71"/>
        <v>4.004644064212</v>
      </c>
      <c r="E303">
        <f t="shared" si="72"/>
        <v>87.685496266988395</v>
      </c>
      <c r="F303" s="22">
        <f t="shared" si="73"/>
        <v>0.1152073732718894</v>
      </c>
      <c r="I303">
        <v>15423921.41</v>
      </c>
      <c r="J303">
        <v>1</v>
      </c>
      <c r="K303">
        <f t="shared" si="74"/>
        <v>1.9680923719159999</v>
      </c>
      <c r="L303">
        <f t="shared" si="75"/>
        <v>69.197162008822048</v>
      </c>
      <c r="M303" s="22">
        <f t="shared" si="76"/>
        <v>2.070822116380203E-2</v>
      </c>
    </row>
    <row r="304" spans="2:13" x14ac:dyDescent="0.35">
      <c r="B304">
        <v>32021587.460000001</v>
      </c>
      <c r="C304">
        <v>1</v>
      </c>
      <c r="D304">
        <f t="shared" si="71"/>
        <v>4.0859545598960008</v>
      </c>
      <c r="E304">
        <f t="shared" si="72"/>
        <v>88.274981360284997</v>
      </c>
      <c r="F304" s="22">
        <f t="shared" si="73"/>
        <v>5.7603686635944701E-2</v>
      </c>
      <c r="I304">
        <v>15579718.59</v>
      </c>
      <c r="J304">
        <v>1</v>
      </c>
      <c r="K304">
        <f t="shared" si="74"/>
        <v>1.9879720920839998</v>
      </c>
      <c r="L304">
        <f t="shared" si="75"/>
        <v>69.429368981918259</v>
      </c>
      <c r="M304" s="22">
        <f t="shared" si="76"/>
        <v>2.070822116380203E-2</v>
      </c>
    </row>
    <row r="305" spans="2:13" x14ac:dyDescent="0.35">
      <c r="C305">
        <f>SUM(C2:C304)</f>
        <v>1736</v>
      </c>
      <c r="I305">
        <v>15737089.49</v>
      </c>
      <c r="J305">
        <v>2</v>
      </c>
      <c r="K305">
        <f t="shared" si="74"/>
        <v>2.0080526189239998</v>
      </c>
      <c r="L305">
        <f t="shared" si="75"/>
        <v>69.662355195339032</v>
      </c>
      <c r="M305" s="22">
        <f t="shared" si="76"/>
        <v>4.141644232760406E-2</v>
      </c>
    </row>
    <row r="306" spans="2:13" x14ac:dyDescent="0.35">
      <c r="B306" t="s">
        <v>5</v>
      </c>
      <c r="C306" s="24">
        <f>C305/0.000007266</f>
        <v>238921001.92678225</v>
      </c>
      <c r="I306">
        <v>15896049.99</v>
      </c>
      <c r="J306">
        <v>1</v>
      </c>
      <c r="K306">
        <f t="shared" si="74"/>
        <v>2.0283359787239998</v>
      </c>
      <c r="L306">
        <f t="shared" si="75"/>
        <v>69.896123240097182</v>
      </c>
      <c r="M306" s="22">
        <f t="shared" si="76"/>
        <v>2.070822116380203E-2</v>
      </c>
    </row>
    <row r="307" spans="2:13" x14ac:dyDescent="0.35">
      <c r="C307" t="s">
        <v>80</v>
      </c>
      <c r="D307" s="23">
        <f>AVERAGE(D2:D304)</f>
        <v>0.64136118413862087</v>
      </c>
      <c r="I307">
        <v>16056616.15</v>
      </c>
      <c r="J307">
        <v>3</v>
      </c>
      <c r="K307">
        <f t="shared" si="74"/>
        <v>2.0488242207399998</v>
      </c>
      <c r="L307">
        <f t="shared" si="75"/>
        <v>70.13067574490637</v>
      </c>
      <c r="M307" s="22">
        <f t="shared" si="76"/>
        <v>6.2124663491406086E-2</v>
      </c>
    </row>
    <row r="308" spans="2:13" x14ac:dyDescent="0.35">
      <c r="E308" s="23"/>
      <c r="I308">
        <v>16218804.189999999</v>
      </c>
      <c r="J308">
        <v>1</v>
      </c>
      <c r="K308">
        <f t="shared" si="74"/>
        <v>2.0695194146439997</v>
      </c>
      <c r="L308">
        <f t="shared" si="75"/>
        <v>70.366015343987485</v>
      </c>
      <c r="M308" s="22">
        <f t="shared" si="76"/>
        <v>2.070822116380203E-2</v>
      </c>
    </row>
    <row r="309" spans="2:13" x14ac:dyDescent="0.35">
      <c r="E309" s="23"/>
      <c r="I309">
        <v>16382630.5</v>
      </c>
      <c r="J309">
        <v>2</v>
      </c>
      <c r="K309">
        <f t="shared" si="74"/>
        <v>2.0904236518000001</v>
      </c>
      <c r="L309">
        <f t="shared" si="75"/>
        <v>70.602144689216388</v>
      </c>
      <c r="M309" s="22">
        <f t="shared" si="76"/>
        <v>4.141644232760406E-2</v>
      </c>
    </row>
    <row r="310" spans="2:13" x14ac:dyDescent="0.35">
      <c r="D310" s="23"/>
      <c r="E310" s="23"/>
      <c r="I310">
        <v>16548111.609999999</v>
      </c>
      <c r="J310">
        <v>1</v>
      </c>
      <c r="K310">
        <f t="shared" si="74"/>
        <v>2.111539041436</v>
      </c>
      <c r="L310">
        <f t="shared" si="75"/>
        <v>70.839066404689589</v>
      </c>
      <c r="M310" s="22">
        <f t="shared" si="76"/>
        <v>2.070822116380203E-2</v>
      </c>
    </row>
    <row r="311" spans="2:13" x14ac:dyDescent="0.35">
      <c r="D311" t="s">
        <v>79</v>
      </c>
      <c r="E311" s="23">
        <f>AVERAGE(E2:E304)</f>
        <v>42.458999727739418</v>
      </c>
      <c r="I311">
        <v>16715264.26</v>
      </c>
      <c r="J311">
        <v>2</v>
      </c>
      <c r="K311">
        <f t="shared" si="74"/>
        <v>2.1328677195760002</v>
      </c>
      <c r="L311">
        <f t="shared" si="75"/>
        <v>71.076783184821949</v>
      </c>
      <c r="M311" s="22">
        <f t="shared" si="76"/>
        <v>4.141644232760406E-2</v>
      </c>
    </row>
    <row r="312" spans="2:13" x14ac:dyDescent="0.35">
      <c r="D312" s="23"/>
      <c r="I312">
        <v>16884105.309999999</v>
      </c>
      <c r="J312">
        <v>2</v>
      </c>
      <c r="K312">
        <f t="shared" si="74"/>
        <v>2.1544118375560002</v>
      </c>
      <c r="L312">
        <f t="shared" si="75"/>
        <v>71.315297663245346</v>
      </c>
      <c r="M312" s="22">
        <f t="shared" si="76"/>
        <v>4.141644232760406E-2</v>
      </c>
    </row>
    <row r="313" spans="2:13" x14ac:dyDescent="0.35">
      <c r="D313" s="23"/>
      <c r="I313">
        <v>17226921.039999999</v>
      </c>
      <c r="J313">
        <v>2</v>
      </c>
      <c r="K313">
        <f t="shared" si="74"/>
        <v>2.1981551247039999</v>
      </c>
      <c r="L313">
        <f t="shared" si="75"/>
        <v>71.794730487129172</v>
      </c>
      <c r="M313" s="22">
        <f t="shared" si="76"/>
        <v>4.141644232760406E-2</v>
      </c>
    </row>
    <row r="314" spans="2:13" x14ac:dyDescent="0.35">
      <c r="D314" s="23"/>
      <c r="I314">
        <v>17754239.710000001</v>
      </c>
      <c r="J314">
        <v>3</v>
      </c>
      <c r="K314">
        <f t="shared" si="74"/>
        <v>2.2654409869960004</v>
      </c>
      <c r="L314">
        <f t="shared" si="75"/>
        <v>72.519929779889864</v>
      </c>
      <c r="M314" s="22">
        <f t="shared" si="76"/>
        <v>6.2124663491406086E-2</v>
      </c>
    </row>
    <row r="315" spans="2:13" x14ac:dyDescent="0.35">
      <c r="D315" s="23"/>
      <c r="I315">
        <v>17933575.469999999</v>
      </c>
      <c r="J315">
        <v>2</v>
      </c>
      <c r="K315">
        <f t="shared" si="74"/>
        <v>2.2883242299719999</v>
      </c>
      <c r="L315">
        <f t="shared" si="75"/>
        <v>72.76328708006649</v>
      </c>
      <c r="M315" s="22">
        <f t="shared" si="76"/>
        <v>4.141644232760406E-2</v>
      </c>
    </row>
    <row r="316" spans="2:13" x14ac:dyDescent="0.35">
      <c r="I316">
        <v>18114722.690000001</v>
      </c>
      <c r="J316">
        <v>2</v>
      </c>
      <c r="K316">
        <f t="shared" si="74"/>
        <v>2.3114386152440001</v>
      </c>
      <c r="L316">
        <f t="shared" si="75"/>
        <v>73.00746100499525</v>
      </c>
      <c r="M316" s="22">
        <f t="shared" si="76"/>
        <v>4.141644232760406E-2</v>
      </c>
    </row>
    <row r="317" spans="2:13" x14ac:dyDescent="0.35">
      <c r="I317">
        <v>18297699.690000001</v>
      </c>
      <c r="J317">
        <v>4</v>
      </c>
      <c r="K317">
        <f t="shared" si="74"/>
        <v>2.3347864804440004</v>
      </c>
      <c r="L317">
        <f t="shared" si="75"/>
        <v>73.252454325194023</v>
      </c>
      <c r="M317" s="22">
        <f t="shared" si="76"/>
        <v>8.2832884655208119E-2</v>
      </c>
    </row>
    <row r="318" spans="2:13" x14ac:dyDescent="0.35">
      <c r="I318">
        <v>18669217.109999999</v>
      </c>
      <c r="J318">
        <v>1</v>
      </c>
      <c r="K318">
        <f t="shared" si="74"/>
        <v>2.3821921032360001</v>
      </c>
      <c r="L318">
        <f t="shared" si="75"/>
        <v>73.744910109605541</v>
      </c>
      <c r="M318" s="22">
        <f t="shared" si="76"/>
        <v>2.070822116380203E-2</v>
      </c>
    </row>
    <row r="319" spans="2:13" x14ac:dyDescent="0.35">
      <c r="I319">
        <v>18857795.059999999</v>
      </c>
      <c r="J319">
        <v>1</v>
      </c>
      <c r="K319">
        <f t="shared" si="74"/>
        <v>2.4062546496560002</v>
      </c>
      <c r="L319">
        <f t="shared" si="75"/>
        <v>73.992378104804857</v>
      </c>
      <c r="M319" s="22">
        <f t="shared" si="76"/>
        <v>2.070822116380203E-2</v>
      </c>
    </row>
    <row r="320" spans="2:13" x14ac:dyDescent="0.35">
      <c r="I320">
        <v>19048277.84</v>
      </c>
      <c r="J320">
        <v>2</v>
      </c>
      <c r="K320">
        <f t="shared" si="74"/>
        <v>2.4305602523840002</v>
      </c>
      <c r="L320">
        <f t="shared" si="75"/>
        <v>74.240676538634261</v>
      </c>
      <c r="M320" s="22">
        <f t="shared" si="76"/>
        <v>4.141644232760406E-2</v>
      </c>
    </row>
    <row r="321" spans="9:13" x14ac:dyDescent="0.35">
      <c r="I321">
        <v>19240684.690000001</v>
      </c>
      <c r="J321">
        <v>1</v>
      </c>
      <c r="K321">
        <f t="shared" si="74"/>
        <v>2.4551113664440005</v>
      </c>
      <c r="L321">
        <f t="shared" si="75"/>
        <v>74.489808196870442</v>
      </c>
      <c r="M321" s="22">
        <f t="shared" si="76"/>
        <v>2.070822116380203E-2</v>
      </c>
    </row>
    <row r="322" spans="9:13" x14ac:dyDescent="0.35">
      <c r="I322">
        <v>19435035.039999999</v>
      </c>
      <c r="J322">
        <v>1</v>
      </c>
      <c r="K322">
        <f t="shared" ref="K322:K384" si="77">(0.0000000001276*I322)*1000</f>
        <v>2.4799104711040001</v>
      </c>
      <c r="L322">
        <f t="shared" ref="L322:L384" si="78">(1.9108*K322/11350000000000000)^(1/3)*10000000</f>
        <v>74.739775869089542</v>
      </c>
      <c r="M322" s="22">
        <f t="shared" si="76"/>
        <v>2.070822116380203E-2</v>
      </c>
    </row>
    <row r="323" spans="9:13" x14ac:dyDescent="0.35">
      <c r="I323">
        <v>19631348.52</v>
      </c>
      <c r="J323">
        <v>2</v>
      </c>
      <c r="K323">
        <f t="shared" si="77"/>
        <v>2.5049600711520004</v>
      </c>
      <c r="L323">
        <f t="shared" si="78"/>
        <v>74.99058235911717</v>
      </c>
      <c r="M323" s="22">
        <f t="shared" ref="M323:M384" si="79">(J323*100)/4829</f>
        <v>4.141644232760406E-2</v>
      </c>
    </row>
    <row r="324" spans="9:13" x14ac:dyDescent="0.35">
      <c r="I324">
        <v>19829644.969999999</v>
      </c>
      <c r="J324">
        <v>1</v>
      </c>
      <c r="K324">
        <f t="shared" si="77"/>
        <v>2.5302626981719998</v>
      </c>
      <c r="L324">
        <f t="shared" si="78"/>
        <v>75.242230495040729</v>
      </c>
      <c r="M324" s="22">
        <f t="shared" si="79"/>
        <v>2.070822116380203E-2</v>
      </c>
    </row>
    <row r="325" spans="9:13" x14ac:dyDescent="0.35">
      <c r="I325">
        <v>20029944.420000002</v>
      </c>
      <c r="J325">
        <v>2</v>
      </c>
      <c r="K325">
        <f t="shared" si="77"/>
        <v>2.5558209079920005</v>
      </c>
      <c r="L325">
        <f t="shared" si="78"/>
        <v>75.494723101102394</v>
      </c>
      <c r="M325" s="22">
        <f t="shared" si="79"/>
        <v>4.141644232760406E-2</v>
      </c>
    </row>
    <row r="326" spans="9:13" x14ac:dyDescent="0.35">
      <c r="I326">
        <v>20232267.09</v>
      </c>
      <c r="J326">
        <v>1</v>
      </c>
      <c r="K326">
        <f t="shared" si="77"/>
        <v>2.5816372806840002</v>
      </c>
      <c r="L326">
        <f t="shared" si="78"/>
        <v>75.748062995643636</v>
      </c>
      <c r="M326" s="22">
        <f t="shared" si="79"/>
        <v>2.070822116380203E-2</v>
      </c>
    </row>
    <row r="327" spans="9:13" x14ac:dyDescent="0.35">
      <c r="I327">
        <v>20436633.420000002</v>
      </c>
      <c r="J327">
        <v>1</v>
      </c>
      <c r="K327">
        <f t="shared" si="77"/>
        <v>2.6077144243920003</v>
      </c>
      <c r="L327">
        <f t="shared" si="78"/>
        <v>76.002253026306192</v>
      </c>
      <c r="M327" s="22">
        <f t="shared" si="79"/>
        <v>2.070822116380203E-2</v>
      </c>
    </row>
    <row r="328" spans="9:13" x14ac:dyDescent="0.35">
      <c r="I328">
        <v>20643064.059999999</v>
      </c>
      <c r="J328">
        <v>1</v>
      </c>
      <c r="K328">
        <f t="shared" si="77"/>
        <v>2.6340549740559998</v>
      </c>
      <c r="L328">
        <f t="shared" si="78"/>
        <v>76.257296054554388</v>
      </c>
      <c r="M328" s="22">
        <f t="shared" si="79"/>
        <v>2.070822116380203E-2</v>
      </c>
    </row>
    <row r="329" spans="9:13" x14ac:dyDescent="0.35">
      <c r="I329">
        <v>20851579.859999999</v>
      </c>
      <c r="J329">
        <v>1</v>
      </c>
      <c r="K329">
        <f t="shared" si="77"/>
        <v>2.6606615901359998</v>
      </c>
      <c r="L329">
        <f t="shared" si="78"/>
        <v>76.513194940781034</v>
      </c>
      <c r="M329" s="22">
        <f t="shared" si="79"/>
        <v>2.070822116380203E-2</v>
      </c>
    </row>
    <row r="330" spans="9:13" x14ac:dyDescent="0.35">
      <c r="I330">
        <v>21274951.390000001</v>
      </c>
      <c r="J330">
        <v>1</v>
      </c>
      <c r="K330">
        <f t="shared" si="77"/>
        <v>2.7146837973640001</v>
      </c>
      <c r="L330">
        <f t="shared" si="78"/>
        <v>77.027571770741787</v>
      </c>
      <c r="M330" s="22">
        <f t="shared" si="79"/>
        <v>2.070822116380203E-2</v>
      </c>
    </row>
    <row r="331" spans="9:13" x14ac:dyDescent="0.35">
      <c r="I331">
        <v>21489849.890000001</v>
      </c>
      <c r="J331">
        <v>1</v>
      </c>
      <c r="K331">
        <f t="shared" si="77"/>
        <v>2.7421048459640001</v>
      </c>
      <c r="L331">
        <f t="shared" si="78"/>
        <v>77.286055493782726</v>
      </c>
      <c r="M331" s="22">
        <f t="shared" si="79"/>
        <v>2.070822116380203E-2</v>
      </c>
    </row>
    <row r="332" spans="9:13" x14ac:dyDescent="0.35">
      <c r="I332">
        <v>21706919.079999998</v>
      </c>
      <c r="J332">
        <v>1</v>
      </c>
      <c r="K332">
        <f t="shared" si="77"/>
        <v>2.7698028746079997</v>
      </c>
      <c r="L332">
        <f t="shared" si="78"/>
        <v>77.545406616074047</v>
      </c>
      <c r="M332" s="22">
        <f t="shared" si="79"/>
        <v>2.070822116380203E-2</v>
      </c>
    </row>
    <row r="333" spans="9:13" x14ac:dyDescent="0.35">
      <c r="I333">
        <v>21926180.890000001</v>
      </c>
      <c r="J333">
        <v>2</v>
      </c>
      <c r="K333">
        <f t="shared" si="77"/>
        <v>2.7977806815640003</v>
      </c>
      <c r="L333">
        <f t="shared" si="78"/>
        <v>77.805628052944073</v>
      </c>
      <c r="M333" s="22">
        <f t="shared" si="79"/>
        <v>4.141644232760406E-2</v>
      </c>
    </row>
    <row r="334" spans="9:13" x14ac:dyDescent="0.35">
      <c r="I334">
        <v>22147657.469999999</v>
      </c>
      <c r="J334">
        <v>1</v>
      </c>
      <c r="K334">
        <f t="shared" si="77"/>
        <v>2.8260410931719999</v>
      </c>
      <c r="L334">
        <f t="shared" si="78"/>
        <v>78.066722727632794</v>
      </c>
      <c r="M334" s="22">
        <f t="shared" si="79"/>
        <v>2.070822116380203E-2</v>
      </c>
    </row>
    <row r="335" spans="9:13" x14ac:dyDescent="0.35">
      <c r="I335">
        <v>22371371.18</v>
      </c>
      <c r="J335">
        <v>3</v>
      </c>
      <c r="K335">
        <f t="shared" si="77"/>
        <v>2.8545869625680003</v>
      </c>
      <c r="L335">
        <f t="shared" si="78"/>
        <v>78.328693557102341</v>
      </c>
      <c r="M335" s="22">
        <f t="shared" si="79"/>
        <v>6.2124663491406086E-2</v>
      </c>
    </row>
    <row r="336" spans="9:13" x14ac:dyDescent="0.35">
      <c r="I336">
        <v>22597344.620000001</v>
      </c>
      <c r="J336">
        <v>2</v>
      </c>
      <c r="K336">
        <f t="shared" si="77"/>
        <v>2.8834211735120001</v>
      </c>
      <c r="L336">
        <f t="shared" si="78"/>
        <v>78.59154348476531</v>
      </c>
      <c r="M336" s="22">
        <f t="shared" si="79"/>
        <v>4.141644232760406E-2</v>
      </c>
    </row>
    <row r="337" spans="9:13" x14ac:dyDescent="0.35">
      <c r="I337">
        <v>23056162.25</v>
      </c>
      <c r="J337">
        <v>1</v>
      </c>
      <c r="K337">
        <f t="shared" si="77"/>
        <v>2.9419663031000001</v>
      </c>
      <c r="L337">
        <f t="shared" si="78"/>
        <v>79.119892476042097</v>
      </c>
      <c r="M337" s="22">
        <f t="shared" si="79"/>
        <v>2.070822116380203E-2</v>
      </c>
    </row>
    <row r="338" spans="9:13" x14ac:dyDescent="0.35">
      <c r="I338">
        <v>23524295.739999998</v>
      </c>
      <c r="J338">
        <v>1</v>
      </c>
      <c r="K338">
        <f t="shared" si="77"/>
        <v>3.0017001364240001</v>
      </c>
      <c r="L338">
        <f t="shared" si="78"/>
        <v>79.651793414044462</v>
      </c>
      <c r="M338" s="22">
        <f t="shared" si="79"/>
        <v>2.070822116380203E-2</v>
      </c>
    </row>
    <row r="339" spans="9:13" x14ac:dyDescent="0.35">
      <c r="I339">
        <v>24001934.23</v>
      </c>
      <c r="J339">
        <v>1</v>
      </c>
      <c r="K339">
        <f t="shared" si="77"/>
        <v>3.062646807748</v>
      </c>
      <c r="L339">
        <f t="shared" si="78"/>
        <v>80.187270166614752</v>
      </c>
      <c r="M339" s="22">
        <f t="shared" si="79"/>
        <v>2.070822116380203E-2</v>
      </c>
    </row>
    <row r="340" spans="9:13" x14ac:dyDescent="0.35">
      <c r="I340">
        <v>24244378.010000002</v>
      </c>
      <c r="J340">
        <v>2</v>
      </c>
      <c r="K340">
        <f t="shared" si="77"/>
        <v>3.0935826340760002</v>
      </c>
      <c r="L340">
        <f t="shared" si="78"/>
        <v>80.456356982429639</v>
      </c>
      <c r="M340" s="22">
        <f t="shared" si="79"/>
        <v>4.141644232760406E-2</v>
      </c>
    </row>
    <row r="341" spans="9:13" x14ac:dyDescent="0.35">
      <c r="I341">
        <v>24986502.109999999</v>
      </c>
      <c r="J341">
        <v>1</v>
      </c>
      <c r="K341">
        <f t="shared" si="77"/>
        <v>3.1882776692360002</v>
      </c>
      <c r="L341">
        <f t="shared" si="78"/>
        <v>81.269047457928011</v>
      </c>
      <c r="M341" s="22">
        <f t="shared" si="79"/>
        <v>2.070822116380203E-2</v>
      </c>
    </row>
    <row r="342" spans="9:13" x14ac:dyDescent="0.35">
      <c r="I342">
        <v>25238891.02</v>
      </c>
      <c r="J342">
        <v>1</v>
      </c>
      <c r="K342">
        <f t="shared" si="77"/>
        <v>3.2204824941519998</v>
      </c>
      <c r="L342">
        <f t="shared" si="78"/>
        <v>81.541764425982421</v>
      </c>
      <c r="M342" s="22">
        <f t="shared" si="79"/>
        <v>2.070822116380203E-2</v>
      </c>
    </row>
    <row r="343" spans="9:13" x14ac:dyDescent="0.35">
      <c r="I343">
        <v>25493829.309999999</v>
      </c>
      <c r="J343">
        <v>3</v>
      </c>
      <c r="K343">
        <f t="shared" si="77"/>
        <v>3.2530126199559999</v>
      </c>
      <c r="L343">
        <f t="shared" si="78"/>
        <v>81.815396555374505</v>
      </c>
      <c r="M343" s="22">
        <f t="shared" si="79"/>
        <v>6.2124663491406086E-2</v>
      </c>
    </row>
    <row r="344" spans="9:13" x14ac:dyDescent="0.35">
      <c r="I344">
        <v>25751342.739999998</v>
      </c>
      <c r="J344">
        <v>1</v>
      </c>
      <c r="K344">
        <f t="shared" si="77"/>
        <v>3.2858713336240002</v>
      </c>
      <c r="L344">
        <f t="shared" si="78"/>
        <v>82.089946926410647</v>
      </c>
      <c r="M344" s="22">
        <f t="shared" si="79"/>
        <v>2.070822116380203E-2</v>
      </c>
    </row>
    <row r="345" spans="9:13" x14ac:dyDescent="0.35">
      <c r="I345">
        <v>26011457.309999999</v>
      </c>
      <c r="J345">
        <v>1</v>
      </c>
      <c r="K345">
        <f t="shared" si="77"/>
        <v>3.3190619527559999</v>
      </c>
      <c r="L345">
        <f t="shared" si="78"/>
        <v>82.365418608226065</v>
      </c>
      <c r="M345" s="22">
        <f t="shared" si="79"/>
        <v>2.070822116380203E-2</v>
      </c>
    </row>
    <row r="346" spans="9:13" x14ac:dyDescent="0.35">
      <c r="I346">
        <v>26274199.300000001</v>
      </c>
      <c r="J346">
        <v>2</v>
      </c>
      <c r="K346">
        <f t="shared" si="77"/>
        <v>3.3525878306800001</v>
      </c>
      <c r="L346">
        <f t="shared" si="78"/>
        <v>82.641814698714484</v>
      </c>
      <c r="M346" s="22">
        <f t="shared" si="79"/>
        <v>4.141644232760406E-2</v>
      </c>
    </row>
    <row r="347" spans="9:13" x14ac:dyDescent="0.35">
      <c r="I347">
        <v>26539595.260000002</v>
      </c>
      <c r="J347">
        <v>1</v>
      </c>
      <c r="K347">
        <f t="shared" si="77"/>
        <v>3.3864523551760004</v>
      </c>
      <c r="L347">
        <f t="shared" si="78"/>
        <v>82.919138310775196</v>
      </c>
      <c r="M347" s="22">
        <f t="shared" si="79"/>
        <v>2.070822116380203E-2</v>
      </c>
    </row>
    <row r="348" spans="9:13" x14ac:dyDescent="0.35">
      <c r="I348">
        <v>26807671.98</v>
      </c>
      <c r="J348">
        <v>1</v>
      </c>
      <c r="K348">
        <f t="shared" si="77"/>
        <v>3.4206589446480002</v>
      </c>
      <c r="L348">
        <f t="shared" si="78"/>
        <v>83.197392538382942</v>
      </c>
      <c r="M348" s="22">
        <f t="shared" si="79"/>
        <v>2.070822116380203E-2</v>
      </c>
    </row>
    <row r="349" spans="9:13" x14ac:dyDescent="0.35">
      <c r="I349">
        <v>27351976.309999999</v>
      </c>
      <c r="J349">
        <v>1</v>
      </c>
      <c r="K349">
        <f t="shared" si="77"/>
        <v>3.490112177156</v>
      </c>
      <c r="L349">
        <f t="shared" si="78"/>
        <v>83.756705366120087</v>
      </c>
      <c r="M349" s="22">
        <f t="shared" si="79"/>
        <v>2.070822116380203E-2</v>
      </c>
    </row>
    <row r="350" spans="9:13" x14ac:dyDescent="0.35">
      <c r="I350">
        <v>27628258.890000001</v>
      </c>
      <c r="J350">
        <v>1</v>
      </c>
      <c r="K350">
        <f t="shared" si="77"/>
        <v>3.525365834364</v>
      </c>
      <c r="L350">
        <f t="shared" si="78"/>
        <v>84.03777023317123</v>
      </c>
      <c r="M350" s="22">
        <f t="shared" si="79"/>
        <v>2.070822116380203E-2</v>
      </c>
    </row>
    <row r="351" spans="9:13" x14ac:dyDescent="0.35">
      <c r="I351">
        <v>27907332.219999999</v>
      </c>
      <c r="J351">
        <v>1</v>
      </c>
      <c r="K351">
        <f t="shared" si="77"/>
        <v>3.5609755912719998</v>
      </c>
      <c r="L351">
        <f t="shared" si="78"/>
        <v>84.319778295036045</v>
      </c>
      <c r="M351" s="22">
        <f t="shared" si="79"/>
        <v>2.070822116380203E-2</v>
      </c>
    </row>
    <row r="352" spans="9:13" x14ac:dyDescent="0.35">
      <c r="I352">
        <v>28189224.460000001</v>
      </c>
      <c r="J352">
        <v>1</v>
      </c>
      <c r="K352">
        <f t="shared" si="77"/>
        <v>3.5969450410960002</v>
      </c>
      <c r="L352">
        <f t="shared" si="78"/>
        <v>84.602732687187824</v>
      </c>
      <c r="M352" s="22">
        <f t="shared" si="79"/>
        <v>2.070822116380203E-2</v>
      </c>
    </row>
    <row r="353" spans="9:13" x14ac:dyDescent="0.35">
      <c r="I353">
        <v>28473964.100000001</v>
      </c>
      <c r="J353">
        <v>1</v>
      </c>
      <c r="K353">
        <f t="shared" si="77"/>
        <v>3.6332778191599999</v>
      </c>
      <c r="L353">
        <f t="shared" si="78"/>
        <v>84.88663660148363</v>
      </c>
      <c r="M353" s="22">
        <f t="shared" si="79"/>
        <v>2.070822116380203E-2</v>
      </c>
    </row>
    <row r="354" spans="9:13" x14ac:dyDescent="0.35">
      <c r="I354">
        <v>29052100.91</v>
      </c>
      <c r="J354">
        <v>2</v>
      </c>
      <c r="K354">
        <f t="shared" si="77"/>
        <v>3.7070480761160005</v>
      </c>
      <c r="L354">
        <f t="shared" si="78"/>
        <v>85.457305745515356</v>
      </c>
      <c r="M354" s="22">
        <f t="shared" si="79"/>
        <v>4.141644232760406E-2</v>
      </c>
    </row>
    <row r="355" spans="9:13" x14ac:dyDescent="0.35">
      <c r="I355">
        <v>29641976.239999998</v>
      </c>
      <c r="J355">
        <v>1</v>
      </c>
      <c r="K355">
        <f t="shared" si="77"/>
        <v>3.7823161682239999</v>
      </c>
      <c r="L355">
        <f t="shared" si="78"/>
        <v>86.031811339664046</v>
      </c>
      <c r="M355" s="22">
        <f t="shared" si="79"/>
        <v>2.070822116380203E-2</v>
      </c>
    </row>
    <row r="356" spans="9:13" x14ac:dyDescent="0.35">
      <c r="I356">
        <v>29941390.140000001</v>
      </c>
      <c r="J356">
        <v>2</v>
      </c>
      <c r="K356">
        <f t="shared" si="77"/>
        <v>3.8205213818640003</v>
      </c>
      <c r="L356">
        <f t="shared" si="78"/>
        <v>86.320510855493865</v>
      </c>
      <c r="M356" s="22">
        <f t="shared" si="79"/>
        <v>4.141644232760406E-2</v>
      </c>
    </row>
    <row r="357" spans="9:13" x14ac:dyDescent="0.35">
      <c r="I357">
        <v>30549321.640000001</v>
      </c>
      <c r="J357">
        <v>2</v>
      </c>
      <c r="K357">
        <f t="shared" si="77"/>
        <v>3.8980934412640003</v>
      </c>
      <c r="L357">
        <f t="shared" si="78"/>
        <v>86.900819533030713</v>
      </c>
      <c r="M357" s="22">
        <f t="shared" si="79"/>
        <v>4.141644232760406E-2</v>
      </c>
    </row>
    <row r="358" spans="9:13" x14ac:dyDescent="0.35">
      <c r="I358">
        <v>30857900.649999999</v>
      </c>
      <c r="J358">
        <v>1</v>
      </c>
      <c r="K358">
        <f t="shared" si="77"/>
        <v>3.9374681229399999</v>
      </c>
      <c r="L358">
        <f t="shared" si="78"/>
        <v>87.192435210281872</v>
      </c>
      <c r="M358" s="22">
        <f t="shared" si="79"/>
        <v>2.070822116380203E-2</v>
      </c>
    </row>
    <row r="359" spans="9:13" x14ac:dyDescent="0.35">
      <c r="I359">
        <v>31169596.609999999</v>
      </c>
      <c r="J359">
        <v>3</v>
      </c>
      <c r="K359">
        <f t="shared" si="77"/>
        <v>3.9772405274360003</v>
      </c>
      <c r="L359">
        <f t="shared" si="78"/>
        <v>87.485029461871051</v>
      </c>
      <c r="M359" s="22">
        <f t="shared" si="79"/>
        <v>6.2124663491406086E-2</v>
      </c>
    </row>
    <row r="360" spans="9:13" x14ac:dyDescent="0.35">
      <c r="I360">
        <v>31484441.02</v>
      </c>
      <c r="J360">
        <v>1</v>
      </c>
      <c r="K360">
        <f t="shared" si="77"/>
        <v>4.0174146741520005</v>
      </c>
      <c r="L360">
        <f t="shared" si="78"/>
        <v>87.778605586300486</v>
      </c>
      <c r="M360" s="22">
        <f t="shared" si="79"/>
        <v>2.070822116380203E-2</v>
      </c>
    </row>
    <row r="361" spans="9:13" x14ac:dyDescent="0.35">
      <c r="I361">
        <v>31802465.68</v>
      </c>
      <c r="J361">
        <v>2</v>
      </c>
      <c r="K361">
        <f t="shared" si="77"/>
        <v>4.0579946207680004</v>
      </c>
      <c r="L361">
        <f t="shared" si="78"/>
        <v>88.073166876064846</v>
      </c>
      <c r="M361" s="22">
        <f t="shared" si="79"/>
        <v>4.141644232760406E-2</v>
      </c>
    </row>
    <row r="362" spans="9:13" x14ac:dyDescent="0.35">
      <c r="I362">
        <v>32123702.710000001</v>
      </c>
      <c r="J362">
        <v>3</v>
      </c>
      <c r="K362">
        <f t="shared" si="77"/>
        <v>4.0989844657959997</v>
      </c>
      <c r="L362">
        <f t="shared" si="78"/>
        <v>88.368716633643359</v>
      </c>
      <c r="M362" s="22">
        <f t="shared" si="79"/>
        <v>6.2124663491406086E-2</v>
      </c>
    </row>
    <row r="363" spans="9:13" x14ac:dyDescent="0.35">
      <c r="I363">
        <v>33107014.129999999</v>
      </c>
      <c r="J363">
        <v>1</v>
      </c>
      <c r="K363">
        <f t="shared" si="77"/>
        <v>4.2244550029879999</v>
      </c>
      <c r="L363">
        <f t="shared" si="78"/>
        <v>89.261329926790651</v>
      </c>
      <c r="M363" s="22">
        <f t="shared" si="79"/>
        <v>2.070822116380203E-2</v>
      </c>
    </row>
    <row r="364" spans="9:13" x14ac:dyDescent="0.35">
      <c r="I364">
        <v>33441428.420000002</v>
      </c>
      <c r="J364">
        <v>1</v>
      </c>
      <c r="K364">
        <f t="shared" si="77"/>
        <v>4.2671262663920002</v>
      </c>
      <c r="L364">
        <f t="shared" si="78"/>
        <v>89.560866841126924</v>
      </c>
      <c r="M364" s="22">
        <f t="shared" si="79"/>
        <v>2.070822116380203E-2</v>
      </c>
    </row>
    <row r="365" spans="9:13" x14ac:dyDescent="0.35">
      <c r="I365">
        <v>33779220.619999997</v>
      </c>
      <c r="J365">
        <v>1</v>
      </c>
      <c r="K365">
        <f t="shared" si="77"/>
        <v>4.310228551112</v>
      </c>
      <c r="L365">
        <f t="shared" si="78"/>
        <v>89.861408909643814</v>
      </c>
      <c r="M365" s="22">
        <f t="shared" si="79"/>
        <v>2.070822116380203E-2</v>
      </c>
    </row>
    <row r="366" spans="9:13" x14ac:dyDescent="0.35">
      <c r="I366">
        <v>35164856.270000003</v>
      </c>
      <c r="J366">
        <v>1</v>
      </c>
      <c r="K366">
        <f t="shared" si="77"/>
        <v>4.4870356600520003</v>
      </c>
      <c r="L366">
        <f t="shared" si="78"/>
        <v>91.07369649122974</v>
      </c>
      <c r="M366" s="22">
        <f t="shared" si="79"/>
        <v>2.070822116380203E-2</v>
      </c>
    </row>
    <row r="367" spans="9:13" x14ac:dyDescent="0.35">
      <c r="I367">
        <v>35878845.289999999</v>
      </c>
      <c r="J367">
        <v>1</v>
      </c>
      <c r="K367">
        <f t="shared" si="77"/>
        <v>4.5781406590040001</v>
      </c>
      <c r="L367">
        <f t="shared" si="78"/>
        <v>91.685959507355591</v>
      </c>
      <c r="M367" s="22">
        <f t="shared" si="79"/>
        <v>2.070822116380203E-2</v>
      </c>
    </row>
    <row r="368" spans="9:13" x14ac:dyDescent="0.35">
      <c r="I368">
        <v>36241257.869999997</v>
      </c>
      <c r="J368">
        <v>1</v>
      </c>
      <c r="K368">
        <f t="shared" si="77"/>
        <v>4.6243845042120002</v>
      </c>
      <c r="L368">
        <f t="shared" si="78"/>
        <v>91.993632819426722</v>
      </c>
      <c r="M368" s="22">
        <f t="shared" si="79"/>
        <v>2.070822116380203E-2</v>
      </c>
    </row>
    <row r="369" spans="9:13" x14ac:dyDescent="0.35">
      <c r="I369">
        <v>36607331.18</v>
      </c>
      <c r="J369">
        <v>2</v>
      </c>
      <c r="K369">
        <f t="shared" si="77"/>
        <v>4.6710954585680007</v>
      </c>
      <c r="L369">
        <f t="shared" si="78"/>
        <v>92.302338597375439</v>
      </c>
      <c r="M369" s="22">
        <f t="shared" si="79"/>
        <v>4.141644232760406E-2</v>
      </c>
    </row>
    <row r="370" spans="9:13" x14ac:dyDescent="0.35">
      <c r="I370">
        <v>37350608.280000001</v>
      </c>
      <c r="J370">
        <v>1</v>
      </c>
      <c r="K370">
        <f t="shared" si="77"/>
        <v>4.7659376165280003</v>
      </c>
      <c r="L370">
        <f t="shared" si="78"/>
        <v>92.922861428188313</v>
      </c>
      <c r="M370" s="22">
        <f t="shared" si="79"/>
        <v>2.070822116380203E-2</v>
      </c>
    </row>
    <row r="371" spans="9:13" x14ac:dyDescent="0.35">
      <c r="I371">
        <v>37727887.159999996</v>
      </c>
      <c r="J371">
        <v>1</v>
      </c>
      <c r="K371">
        <f t="shared" si="77"/>
        <v>4.8140784016159994</v>
      </c>
      <c r="L371">
        <f t="shared" si="78"/>
        <v>93.234685454832416</v>
      </c>
      <c r="M371" s="22">
        <f t="shared" si="79"/>
        <v>2.070822116380203E-2</v>
      </c>
    </row>
    <row r="372" spans="9:13" x14ac:dyDescent="0.35">
      <c r="I372">
        <v>39275498.509999998</v>
      </c>
      <c r="J372">
        <v>1</v>
      </c>
      <c r="K372">
        <f t="shared" si="77"/>
        <v>5.0115536098759996</v>
      </c>
      <c r="L372">
        <f t="shared" si="78"/>
        <v>94.492480678020456</v>
      </c>
      <c r="M372" s="22">
        <f t="shared" si="79"/>
        <v>2.070822116380203E-2</v>
      </c>
    </row>
    <row r="373" spans="9:13" x14ac:dyDescent="0.35">
      <c r="I373">
        <v>39672220.710000001</v>
      </c>
      <c r="J373">
        <v>1</v>
      </c>
      <c r="K373">
        <f t="shared" si="77"/>
        <v>5.0621753625960002</v>
      </c>
      <c r="L373">
        <f t="shared" si="78"/>
        <v>94.809571910128952</v>
      </c>
      <c r="M373" s="22">
        <f t="shared" si="79"/>
        <v>2.070822116380203E-2</v>
      </c>
    </row>
    <row r="374" spans="9:13" x14ac:dyDescent="0.35">
      <c r="I374">
        <v>40072950.219999999</v>
      </c>
      <c r="J374">
        <v>1</v>
      </c>
      <c r="K374">
        <f t="shared" si="77"/>
        <v>5.1133084480719999</v>
      </c>
      <c r="L374">
        <f t="shared" si="78"/>
        <v>95.127727226696791</v>
      </c>
      <c r="M374" s="22">
        <f t="shared" si="79"/>
        <v>2.070822116380203E-2</v>
      </c>
    </row>
    <row r="375" spans="9:13" x14ac:dyDescent="0.35">
      <c r="I375">
        <v>40477727.490000002</v>
      </c>
      <c r="J375">
        <v>1</v>
      </c>
      <c r="K375">
        <f t="shared" si="77"/>
        <v>5.1649580277240004</v>
      </c>
      <c r="L375">
        <f t="shared" si="78"/>
        <v>95.446950176432239</v>
      </c>
      <c r="M375" s="22">
        <f t="shared" si="79"/>
        <v>2.070822116380203E-2</v>
      </c>
    </row>
    <row r="376" spans="9:13" x14ac:dyDescent="0.35">
      <c r="I376">
        <v>41299589.32</v>
      </c>
      <c r="J376">
        <v>1</v>
      </c>
      <c r="K376">
        <f t="shared" si="77"/>
        <v>5.2698275972320001</v>
      </c>
      <c r="L376">
        <f t="shared" si="78"/>
        <v>96.088613358386866</v>
      </c>
      <c r="M376" s="22">
        <f t="shared" si="79"/>
        <v>2.070822116380203E-2</v>
      </c>
    </row>
    <row r="377" spans="9:13" x14ac:dyDescent="0.35">
      <c r="I377">
        <v>42138138.270000003</v>
      </c>
      <c r="J377">
        <v>1</v>
      </c>
      <c r="K377">
        <f t="shared" si="77"/>
        <v>5.3768264432520008</v>
      </c>
      <c r="L377">
        <f t="shared" si="78"/>
        <v>96.734590259413494</v>
      </c>
      <c r="M377" s="22">
        <f t="shared" si="79"/>
        <v>2.070822116380203E-2</v>
      </c>
    </row>
    <row r="378" spans="9:13" x14ac:dyDescent="0.35">
      <c r="I378">
        <v>42993713.159999996</v>
      </c>
      <c r="J378">
        <v>1</v>
      </c>
      <c r="K378">
        <f t="shared" si="77"/>
        <v>5.4859977992160003</v>
      </c>
      <c r="L378">
        <f t="shared" si="78"/>
        <v>97.384909882448795</v>
      </c>
      <c r="M378" s="22">
        <f t="shared" si="79"/>
        <v>2.070822116380203E-2</v>
      </c>
    </row>
    <row r="379" spans="9:13" x14ac:dyDescent="0.35">
      <c r="I379">
        <v>43866659.689999998</v>
      </c>
      <c r="J379">
        <v>2</v>
      </c>
      <c r="K379">
        <f t="shared" si="77"/>
        <v>5.5973857764439998</v>
      </c>
      <c r="L379">
        <f t="shared" si="78"/>
        <v>98.039601425722608</v>
      </c>
      <c r="M379" s="22">
        <f t="shared" si="79"/>
        <v>4.141644232760406E-2</v>
      </c>
    </row>
    <row r="380" spans="9:13" x14ac:dyDescent="0.35">
      <c r="I380">
        <v>45209424.82</v>
      </c>
      <c r="J380">
        <v>1</v>
      </c>
      <c r="K380">
        <f t="shared" si="77"/>
        <v>5.768722607032001</v>
      </c>
      <c r="L380">
        <f t="shared" si="78"/>
        <v>99.029900432597287</v>
      </c>
      <c r="M380" s="22">
        <f t="shared" si="79"/>
        <v>2.070822116380203E-2</v>
      </c>
    </row>
    <row r="381" spans="9:13" x14ac:dyDescent="0.35">
      <c r="I381">
        <v>45666085.670000002</v>
      </c>
      <c r="J381">
        <v>2</v>
      </c>
      <c r="K381">
        <f t="shared" si="77"/>
        <v>5.8269925314920004</v>
      </c>
      <c r="L381">
        <f t="shared" si="78"/>
        <v>99.362218020413508</v>
      </c>
      <c r="M381" s="22">
        <f t="shared" si="79"/>
        <v>4.141644232760406E-2</v>
      </c>
    </row>
    <row r="382" spans="9:13" x14ac:dyDescent="0.35">
      <c r="I382">
        <v>47063931.5</v>
      </c>
      <c r="J382">
        <v>1</v>
      </c>
      <c r="K382">
        <f t="shared" si="77"/>
        <v>6.0053576594000004</v>
      </c>
      <c r="L382">
        <f t="shared" si="78"/>
        <v>100.36587678867637</v>
      </c>
      <c r="M382" s="22">
        <f t="shared" si="79"/>
        <v>2.070822116380203E-2</v>
      </c>
    </row>
    <row r="383" spans="9:13" x14ac:dyDescent="0.35">
      <c r="I383">
        <v>47539324.75</v>
      </c>
      <c r="J383">
        <v>1</v>
      </c>
      <c r="K383">
        <f t="shared" si="77"/>
        <v>6.0660178380999996</v>
      </c>
      <c r="L383">
        <f t="shared" si="78"/>
        <v>100.70267755891855</v>
      </c>
      <c r="M383" s="22">
        <f t="shared" si="79"/>
        <v>2.070822116380203E-2</v>
      </c>
    </row>
    <row r="384" spans="9:13" x14ac:dyDescent="0.35">
      <c r="I384">
        <v>48019519.950000003</v>
      </c>
      <c r="J384">
        <v>1</v>
      </c>
      <c r="K384">
        <f t="shared" si="77"/>
        <v>6.1272907456199999</v>
      </c>
      <c r="L384">
        <f t="shared" si="78"/>
        <v>101.04060854012947</v>
      </c>
      <c r="M384" s="22">
        <f t="shared" si="79"/>
        <v>2.070822116380203E-2</v>
      </c>
    </row>
    <row r="385" spans="9:13" x14ac:dyDescent="0.35">
      <c r="J385">
        <f>SUM(J2:J384)</f>
        <v>4829</v>
      </c>
      <c r="M385" s="22"/>
    </row>
    <row r="386" spans="9:13" x14ac:dyDescent="0.35">
      <c r="I386" t="s">
        <v>5</v>
      </c>
      <c r="J386" s="24">
        <f>J385/0.000007266</f>
        <v>664602257.08780622</v>
      </c>
      <c r="M386" s="22"/>
    </row>
    <row r="387" spans="9:13" x14ac:dyDescent="0.35">
      <c r="J387" t="s">
        <v>80</v>
      </c>
      <c r="K387" s="23">
        <f>AVERAGE(K2:K384)</f>
        <v>1.2018242491550193</v>
      </c>
    </row>
    <row r="388" spans="9:13" x14ac:dyDescent="0.35">
      <c r="L388" s="23"/>
    </row>
    <row r="389" spans="9:13" x14ac:dyDescent="0.35">
      <c r="L389" s="23"/>
    </row>
    <row r="390" spans="9:13" x14ac:dyDescent="0.35">
      <c r="K390" s="23"/>
      <c r="L390" s="23"/>
    </row>
    <row r="391" spans="9:13" x14ac:dyDescent="0.35">
      <c r="K391" t="s">
        <v>79</v>
      </c>
      <c r="L391" s="23">
        <f>MEDIAN(L2:L384)</f>
        <v>46.758532480061206</v>
      </c>
    </row>
    <row r="392" spans="9:13" x14ac:dyDescent="0.35">
      <c r="K392" s="26"/>
    </row>
    <row r="393" spans="9:13" x14ac:dyDescent="0.35">
      <c r="K393" s="26"/>
    </row>
    <row r="394" spans="9:13" x14ac:dyDescent="0.35">
      <c r="K394" s="26"/>
      <c r="M394" s="22"/>
    </row>
    <row r="395" spans="9:13" x14ac:dyDescent="0.35">
      <c r="K395" s="26"/>
    </row>
  </sheetData>
  <sortState xmlns:xlrd2="http://schemas.microsoft.com/office/spreadsheetml/2017/richdata2" ref="AL2:AO73">
    <sortCondition ref="AO3:AO7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BBD9F-02B8-4827-8D37-9770C419D417}">
  <dimension ref="D1:S33"/>
  <sheetViews>
    <sheetView workbookViewId="0">
      <selection activeCell="J18" sqref="J18"/>
    </sheetView>
  </sheetViews>
  <sheetFormatPr defaultRowHeight="14.5" x14ac:dyDescent="0.35"/>
  <cols>
    <col min="4" max="4" width="23.7265625" customWidth="1"/>
    <col min="5" max="5" width="13.54296875" customWidth="1"/>
    <col min="6" max="6" width="15.26953125" customWidth="1"/>
    <col min="7" max="7" width="10.36328125" bestFit="1" customWidth="1"/>
    <col min="18" max="18" width="11.81640625" bestFit="1" customWidth="1"/>
  </cols>
  <sheetData>
    <row r="1" spans="4:19" x14ac:dyDescent="0.35">
      <c r="D1" t="s">
        <v>18</v>
      </c>
      <c r="E1" t="s">
        <v>76</v>
      </c>
      <c r="F1" t="s">
        <v>2</v>
      </c>
      <c r="G1" t="s">
        <v>3</v>
      </c>
      <c r="I1" t="s">
        <v>15</v>
      </c>
      <c r="J1" t="s">
        <v>16</v>
      </c>
      <c r="K1" t="s">
        <v>2</v>
      </c>
      <c r="L1" t="s">
        <v>3</v>
      </c>
      <c r="N1" t="s">
        <v>17</v>
      </c>
      <c r="O1" t="s">
        <v>2</v>
      </c>
      <c r="P1" t="s">
        <v>3</v>
      </c>
      <c r="R1" t="s">
        <v>89</v>
      </c>
      <c r="S1" t="s">
        <v>87</v>
      </c>
    </row>
    <row r="2" spans="4:19" x14ac:dyDescent="0.35">
      <c r="D2" s="7" t="s">
        <v>27</v>
      </c>
      <c r="E2">
        <v>25107</v>
      </c>
      <c r="F2" s="27">
        <f>(0.0000000001276*E2)*1000</f>
        <v>3.2036532E-3</v>
      </c>
      <c r="G2" s="26">
        <f t="shared" ref="G2:G9" si="0">(1.9108*F2/11350000000000000)^(1/3)*10000000</f>
        <v>8.1399478531358742</v>
      </c>
      <c r="I2">
        <f t="shared" ref="I2:I9" si="1">(E2)^(1/2)*1.64 +E2</f>
        <v>25366.861092124236</v>
      </c>
      <c r="J2">
        <f t="shared" ref="J2:J9" si="2">(E2)^(1/2)*3.29+2.72+E2</f>
        <v>25631.026703102885</v>
      </c>
      <c r="K2" s="27">
        <f>(0.0000000001276*J2)*1000</f>
        <v>3.2705190073159282E-3</v>
      </c>
      <c r="L2" s="26">
        <f t="shared" ref="L2:L9" si="3">(1.9108*K2/11350000000000000)^(1/3)*10000000</f>
        <v>8.1961899762116861</v>
      </c>
      <c r="N2" s="28">
        <f t="shared" ref="N2:N9" si="4">(E2)^(1/2)*4.65 +I2+2.71</f>
        <v>26106.372359427707</v>
      </c>
      <c r="O2" s="27">
        <f>(0.0000000001276*N2)*1000</f>
        <v>3.3311731130629754E-3</v>
      </c>
      <c r="P2" s="26">
        <f t="shared" ref="P2" si="5">(1.9108*O2/11350000000000000)^(1/3)*10000000</f>
        <v>8.246548000348227</v>
      </c>
      <c r="R2">
        <f t="shared" ref="R2:R9" si="6">E2*0.0001</f>
        <v>2.5106999999999999</v>
      </c>
      <c r="S2">
        <v>20.23</v>
      </c>
    </row>
    <row r="3" spans="4:19" x14ac:dyDescent="0.35">
      <c r="D3" s="7" t="s">
        <v>28</v>
      </c>
      <c r="E3">
        <v>34870</v>
      </c>
      <c r="F3" s="27">
        <f t="shared" ref="F3:F9" si="7">(0.0000000001276*E3)*1000</f>
        <v>4.4494120000000007E-3</v>
      </c>
      <c r="G3" s="26">
        <f t="shared" si="0"/>
        <v>9.08184316180545</v>
      </c>
      <c r="I3">
        <f t="shared" si="1"/>
        <v>35176.245574661902</v>
      </c>
      <c r="J3">
        <f t="shared" si="2"/>
        <v>35487.078500388823</v>
      </c>
      <c r="K3" s="27">
        <f t="shared" ref="K3:K9" si="8">(0.0000000001276*J3)*1000</f>
        <v>4.5281512166496143E-3</v>
      </c>
      <c r="L3" s="26">
        <f t="shared" si="3"/>
        <v>9.1351026303067968</v>
      </c>
      <c r="N3" s="28">
        <f t="shared" si="4"/>
        <v>36047.273819892303</v>
      </c>
      <c r="O3" s="27">
        <f t="shared" ref="O3:O9" si="9">(0.0000000001276*N3)*1000</f>
        <v>4.5996321394182575E-3</v>
      </c>
      <c r="P3" s="26">
        <f t="shared" ref="P3:P9" si="10">(1.9108*O3/11350000000000000)^(1/3)*10000000</f>
        <v>9.1829204826041533</v>
      </c>
      <c r="R3">
        <f t="shared" si="6"/>
        <v>3.4870000000000001</v>
      </c>
      <c r="S3">
        <v>21.79</v>
      </c>
    </row>
    <row r="4" spans="4:19" x14ac:dyDescent="0.35">
      <c r="D4" s="7" t="s">
        <v>29</v>
      </c>
      <c r="E4">
        <v>26681</v>
      </c>
      <c r="F4" s="27">
        <f t="shared" si="7"/>
        <v>3.4044956000000002E-3</v>
      </c>
      <c r="G4" s="26">
        <f t="shared" si="0"/>
        <v>8.3066143773832835</v>
      </c>
      <c r="I4">
        <f t="shared" si="1"/>
        <v>26948.88284304897</v>
      </c>
      <c r="J4">
        <f t="shared" si="2"/>
        <v>27221.119118067756</v>
      </c>
      <c r="K4" s="27">
        <f t="shared" si="8"/>
        <v>3.4734147994654459E-3</v>
      </c>
      <c r="L4" s="26">
        <f t="shared" si="3"/>
        <v>8.3622922316634583</v>
      </c>
      <c r="N4" s="28">
        <f t="shared" si="4"/>
        <v>27711.138709010993</v>
      </c>
      <c r="O4" s="27">
        <f t="shared" si="9"/>
        <v>3.5359412992698029E-3</v>
      </c>
      <c r="P4" s="26">
        <f t="shared" si="10"/>
        <v>8.4121719088821507</v>
      </c>
      <c r="R4">
        <f t="shared" si="6"/>
        <v>2.6680999999999999</v>
      </c>
      <c r="S4">
        <v>21.04</v>
      </c>
    </row>
    <row r="5" spans="4:19" x14ac:dyDescent="0.35">
      <c r="D5" s="8" t="s">
        <v>22</v>
      </c>
      <c r="E5">
        <v>1712</v>
      </c>
      <c r="F5" s="27">
        <f t="shared" si="7"/>
        <v>2.184512E-4</v>
      </c>
      <c r="G5" s="26">
        <f t="shared" si="0"/>
        <v>3.3255075278425368</v>
      </c>
      <c r="I5">
        <f t="shared" si="1"/>
        <v>1779.8571676390932</v>
      </c>
      <c r="J5">
        <f t="shared" si="2"/>
        <v>1850.8480984954981</v>
      </c>
      <c r="K5" s="27">
        <f t="shared" si="8"/>
        <v>2.3616821736802558E-4</v>
      </c>
      <c r="L5" s="26">
        <f t="shared" si="3"/>
        <v>3.4130837166891301</v>
      </c>
      <c r="N5" s="28">
        <f t="shared" si="4"/>
        <v>1974.9670636889612</v>
      </c>
      <c r="O5" s="27">
        <f t="shared" si="9"/>
        <v>2.5200579732671146E-4</v>
      </c>
      <c r="P5" s="26">
        <f t="shared" si="10"/>
        <v>3.4877335653184209</v>
      </c>
      <c r="R5">
        <f t="shared" si="6"/>
        <v>0.17120000000000002</v>
      </c>
      <c r="S5">
        <v>14.59</v>
      </c>
    </row>
    <row r="6" spans="4:19" x14ac:dyDescent="0.35">
      <c r="D6" s="8" t="s">
        <v>23</v>
      </c>
      <c r="E6">
        <v>1510</v>
      </c>
      <c r="F6" s="27">
        <f t="shared" si="7"/>
        <v>1.92676E-4</v>
      </c>
      <c r="G6" s="26">
        <f t="shared" si="0"/>
        <v>3.1892042261235272</v>
      </c>
      <c r="I6">
        <f t="shared" si="1"/>
        <v>1573.7282982669394</v>
      </c>
      <c r="J6">
        <f t="shared" si="2"/>
        <v>1640.5651837184334</v>
      </c>
      <c r="K6" s="27">
        <f t="shared" si="8"/>
        <v>2.093361174424721E-4</v>
      </c>
      <c r="L6" s="26">
        <f t="shared" si="3"/>
        <v>3.2785955522233001</v>
      </c>
      <c r="N6" s="28">
        <f t="shared" si="4"/>
        <v>1757.1313390847861</v>
      </c>
      <c r="O6" s="27">
        <f t="shared" si="9"/>
        <v>2.2420995886721873E-4</v>
      </c>
      <c r="P6" s="26">
        <f t="shared" si="10"/>
        <v>3.3544765227906108</v>
      </c>
      <c r="R6">
        <f t="shared" si="6"/>
        <v>0.151</v>
      </c>
      <c r="S6">
        <v>12.74</v>
      </c>
    </row>
    <row r="7" spans="4:19" x14ac:dyDescent="0.35">
      <c r="D7" s="7" t="s">
        <v>30</v>
      </c>
      <c r="E7">
        <v>1399</v>
      </c>
      <c r="F7" s="27">
        <f t="shared" si="7"/>
        <v>1.785124E-4</v>
      </c>
      <c r="G7" s="26">
        <f t="shared" si="0"/>
        <v>3.109061073765234</v>
      </c>
      <c r="I7">
        <f t="shared" si="1"/>
        <v>1460.3412618063894</v>
      </c>
      <c r="J7">
        <f t="shared" si="2"/>
        <v>1524.7765556969639</v>
      </c>
      <c r="K7" s="27">
        <f t="shared" si="8"/>
        <v>1.945614885069326E-4</v>
      </c>
      <c r="L7" s="26">
        <f t="shared" si="3"/>
        <v>3.1995734455729172</v>
      </c>
      <c r="N7" s="28">
        <f t="shared" si="4"/>
        <v>1636.9761809525544</v>
      </c>
      <c r="O7" s="27">
        <f t="shared" si="9"/>
        <v>2.0887816068954594E-4</v>
      </c>
      <c r="P7" s="26">
        <f t="shared" si="10"/>
        <v>3.2762029865949507</v>
      </c>
      <c r="R7">
        <f t="shared" si="6"/>
        <v>0.1399</v>
      </c>
      <c r="S7">
        <v>12.74</v>
      </c>
    </row>
    <row r="8" spans="4:19" x14ac:dyDescent="0.35">
      <c r="D8" s="7" t="s">
        <v>31</v>
      </c>
      <c r="E8">
        <v>1398</v>
      </c>
      <c r="F8" s="27">
        <f t="shared" si="7"/>
        <v>1.7838480000000002E-4</v>
      </c>
      <c r="G8" s="26">
        <f t="shared" si="0"/>
        <v>3.1083201154259767</v>
      </c>
      <c r="I8">
        <f t="shared" si="1"/>
        <v>1459.3193346343548</v>
      </c>
      <c r="J8">
        <f t="shared" si="2"/>
        <v>1523.7325676506266</v>
      </c>
      <c r="K8" s="27">
        <f t="shared" si="8"/>
        <v>1.9442827563221995E-4</v>
      </c>
      <c r="L8" s="26">
        <f t="shared" si="3"/>
        <v>3.1988430480467089</v>
      </c>
      <c r="N8" s="28">
        <f t="shared" si="4"/>
        <v>1635.8920822256662</v>
      </c>
      <c r="O8" s="27">
        <f t="shared" si="9"/>
        <v>2.0873982969199501E-4</v>
      </c>
      <c r="P8" s="26">
        <f t="shared" si="10"/>
        <v>3.2754795975665094</v>
      </c>
      <c r="R8">
        <f t="shared" si="6"/>
        <v>0.13980000000000001</v>
      </c>
      <c r="S8">
        <v>12.74</v>
      </c>
    </row>
    <row r="9" spans="4:19" x14ac:dyDescent="0.35">
      <c r="D9" s="7" t="s">
        <v>32</v>
      </c>
      <c r="E9">
        <v>8005</v>
      </c>
      <c r="F9" s="27">
        <f t="shared" si="7"/>
        <v>1.0214380000000002E-3</v>
      </c>
      <c r="G9" s="26">
        <f t="shared" si="0"/>
        <v>5.5608834636989926</v>
      </c>
      <c r="I9">
        <f t="shared" si="1"/>
        <v>8151.7318915573569</v>
      </c>
      <c r="J9">
        <f t="shared" si="2"/>
        <v>8302.0784897705526</v>
      </c>
      <c r="K9" s="27">
        <f t="shared" si="8"/>
        <v>1.0593452152947225E-3</v>
      </c>
      <c r="L9" s="26">
        <f t="shared" si="3"/>
        <v>5.6288407277810064</v>
      </c>
      <c r="N9" s="28">
        <f t="shared" si="4"/>
        <v>8570.4804865218139</v>
      </c>
      <c r="O9" s="27">
        <f t="shared" si="9"/>
        <v>1.0935933100801834E-3</v>
      </c>
      <c r="P9" s="26">
        <f t="shared" si="10"/>
        <v>5.6888577186655338</v>
      </c>
      <c r="R9">
        <f t="shared" si="6"/>
        <v>0.80049999999999999</v>
      </c>
      <c r="S9">
        <v>17.27</v>
      </c>
    </row>
    <row r="10" spans="4:19" x14ac:dyDescent="0.35">
      <c r="D10" s="7"/>
      <c r="F10" s="27"/>
      <c r="G10" s="26"/>
      <c r="K10" s="27"/>
      <c r="L10" s="26"/>
      <c r="N10" s="28"/>
      <c r="O10" s="27"/>
      <c r="P10" s="26"/>
    </row>
    <row r="11" spans="4:19" ht="17" x14ac:dyDescent="0.35">
      <c r="D11" s="21" t="s">
        <v>69</v>
      </c>
      <c r="F11" s="27"/>
      <c r="G11" s="26"/>
      <c r="K11" s="27"/>
      <c r="L11" s="26"/>
      <c r="N11" s="28"/>
      <c r="O11" s="27"/>
      <c r="P11" s="26"/>
    </row>
    <row r="12" spans="4:19" ht="17" x14ac:dyDescent="0.35">
      <c r="D12" s="21" t="s">
        <v>70</v>
      </c>
      <c r="F12" s="27"/>
      <c r="G12" s="26"/>
      <c r="K12" s="27"/>
      <c r="L12" s="26"/>
      <c r="N12" s="28"/>
      <c r="O12" s="27"/>
      <c r="P12" s="26"/>
    </row>
    <row r="13" spans="4:19" x14ac:dyDescent="0.35">
      <c r="D13" s="21" t="s">
        <v>71</v>
      </c>
      <c r="F13" s="27"/>
      <c r="G13" s="26"/>
      <c r="I13" t="s">
        <v>86</v>
      </c>
      <c r="K13" s="27"/>
      <c r="L13" s="26"/>
      <c r="N13" s="28"/>
      <c r="O13" s="27"/>
      <c r="P13" s="26"/>
    </row>
    <row r="14" spans="4:19" x14ac:dyDescent="0.35">
      <c r="D14" s="21" t="s">
        <v>72</v>
      </c>
      <c r="F14" s="27"/>
      <c r="G14" s="26"/>
      <c r="K14" s="27"/>
      <c r="L14" s="26"/>
      <c r="N14" s="28"/>
      <c r="O14" s="27"/>
      <c r="P14" s="26"/>
    </row>
    <row r="15" spans="4:19" ht="16" x14ac:dyDescent="0.35">
      <c r="D15" s="21" t="s">
        <v>73</v>
      </c>
      <c r="F15" s="27"/>
      <c r="G15" s="26"/>
      <c r="K15" s="27"/>
      <c r="L15" s="26"/>
      <c r="N15" s="28"/>
      <c r="O15" s="27"/>
      <c r="P15" s="26"/>
    </row>
    <row r="16" spans="4:19" x14ac:dyDescent="0.35">
      <c r="N16" s="28"/>
    </row>
    <row r="17" spans="4:19" x14ac:dyDescent="0.35">
      <c r="N17" s="28"/>
    </row>
    <row r="18" spans="4:19" x14ac:dyDescent="0.35">
      <c r="D18" t="s">
        <v>33</v>
      </c>
      <c r="E18" t="s">
        <v>76</v>
      </c>
      <c r="F18" t="s">
        <v>2</v>
      </c>
      <c r="G18" t="s">
        <v>3</v>
      </c>
      <c r="I18" t="s">
        <v>15</v>
      </c>
      <c r="J18" t="s">
        <v>16</v>
      </c>
      <c r="K18" t="s">
        <v>2</v>
      </c>
      <c r="L18" t="s">
        <v>3</v>
      </c>
      <c r="N18" s="28" t="s">
        <v>17</v>
      </c>
      <c r="O18" t="s">
        <v>2</v>
      </c>
      <c r="P18" t="s">
        <v>3</v>
      </c>
      <c r="R18" t="s">
        <v>88</v>
      </c>
      <c r="S18" t="s">
        <v>87</v>
      </c>
    </row>
    <row r="19" spans="4:19" x14ac:dyDescent="0.35">
      <c r="D19">
        <v>10</v>
      </c>
      <c r="E19">
        <v>9277</v>
      </c>
      <c r="F19" s="27">
        <f>(0.0000000001276*E19)*1000</f>
        <v>1.1837452E-3</v>
      </c>
      <c r="G19" s="26">
        <f t="shared" ref="G19:G24" si="11">(1.9108*F19/11350000000000000)^(1/3)*10000000</f>
        <v>5.8410716559069336</v>
      </c>
      <c r="H19" s="27"/>
      <c r="I19" s="28">
        <f t="shared" ref="I19:I24" si="12">(E19)^(1/2)*1.64 +E19</f>
        <v>9434.9601823245339</v>
      </c>
      <c r="J19" s="28">
        <f t="shared" ref="J19:J24" si="13">(E19)^(1/2)*3.29+2.72+E19</f>
        <v>9596.6035364925101</v>
      </c>
      <c r="K19" s="27">
        <f>(0.0000000001276*J19)*1000</f>
        <v>1.2245266112564442E-3</v>
      </c>
      <c r="L19" s="26">
        <f t="shared" ref="L19:L24" si="14">(1.9108*K19/11350000000000000)^(1/3)*10000000</f>
        <v>5.9073930296727601</v>
      </c>
      <c r="N19" s="28">
        <f t="shared" ref="N19:N24" si="15">(E19)^(1/2)*4.65 +I19+2.71</f>
        <v>9885.5450895251925</v>
      </c>
      <c r="O19" s="27">
        <f>(0.0000000001276*N19)*1000</f>
        <v>1.2613955534234145E-3</v>
      </c>
      <c r="P19" s="26">
        <f t="shared" ref="P19" si="16">(1.9108*O19/11350000000000000)^(1/3)*10000000</f>
        <v>5.9660957937281021</v>
      </c>
      <c r="R19">
        <f t="shared" ref="R19:R24" si="17">E19*0.0001</f>
        <v>0.92770000000000008</v>
      </c>
      <c r="S19">
        <v>17.29</v>
      </c>
    </row>
    <row r="20" spans="4:19" x14ac:dyDescent="0.35">
      <c r="D20">
        <v>20</v>
      </c>
      <c r="E20">
        <v>4263</v>
      </c>
      <c r="F20" s="27">
        <f t="shared" ref="F20:F24" si="18">(0.0000000001276*E20)*1000</f>
        <v>5.4395880000000004E-4</v>
      </c>
      <c r="G20" s="26">
        <f t="shared" si="11"/>
        <v>4.5074244835011532</v>
      </c>
      <c r="I20" s="28">
        <f t="shared" si="12"/>
        <v>4370.0783115294598</v>
      </c>
      <c r="J20" s="28">
        <f t="shared" si="13"/>
        <v>4480.529539592635</v>
      </c>
      <c r="K20" s="27">
        <f t="shared" ref="K20:K24" si="19">(0.0000000001276*J20)*1000</f>
        <v>5.7171556925202029E-4</v>
      </c>
      <c r="L20" s="26">
        <f t="shared" si="14"/>
        <v>4.5828234863733899</v>
      </c>
      <c r="N20" s="28">
        <f t="shared" si="15"/>
        <v>4676.3944997075005</v>
      </c>
      <c r="O20" s="27">
        <f t="shared" ref="O20:O24" si="20">(0.0000000001276*N20)*1000</f>
        <v>5.9670793816267702E-4</v>
      </c>
      <c r="P20" s="26">
        <f t="shared" ref="P20:P24" si="21">(1.9108*O20/11350000000000000)^(1/3)*10000000</f>
        <v>4.6486522807603814</v>
      </c>
      <c r="R20">
        <f t="shared" si="17"/>
        <v>0.42630000000000001</v>
      </c>
      <c r="S20">
        <v>16.05</v>
      </c>
    </row>
    <row r="21" spans="4:19" x14ac:dyDescent="0.35">
      <c r="D21">
        <v>30</v>
      </c>
      <c r="E21">
        <v>6369</v>
      </c>
      <c r="F21" s="27">
        <f t="shared" si="18"/>
        <v>8.1268440000000007E-4</v>
      </c>
      <c r="G21" s="26">
        <f t="shared" si="11"/>
        <v>5.152845228307144</v>
      </c>
      <c r="I21" s="28">
        <f t="shared" si="12"/>
        <v>6499.8818642899005</v>
      </c>
      <c r="J21" s="28">
        <f t="shared" si="13"/>
        <v>6634.2817887279107</v>
      </c>
      <c r="K21" s="27">
        <f t="shared" si="19"/>
        <v>8.4653435624168147E-4</v>
      </c>
      <c r="L21" s="26">
        <f t="shared" si="14"/>
        <v>5.2234164589641514</v>
      </c>
      <c r="N21" s="28">
        <f t="shared" si="15"/>
        <v>6873.6898331606562</v>
      </c>
      <c r="O21" s="27">
        <f t="shared" si="20"/>
        <v>8.7708282271129975E-4</v>
      </c>
      <c r="P21" s="26">
        <f t="shared" si="21"/>
        <v>5.2855070799443968</v>
      </c>
      <c r="R21">
        <f t="shared" si="17"/>
        <v>0.63690000000000002</v>
      </c>
      <c r="S21">
        <v>16.05</v>
      </c>
    </row>
    <row r="22" spans="4:19" x14ac:dyDescent="0.35">
      <c r="D22">
        <v>40</v>
      </c>
      <c r="E22">
        <v>3708</v>
      </c>
      <c r="F22" s="27">
        <f t="shared" si="18"/>
        <v>4.7314079999999999E-4</v>
      </c>
      <c r="G22" s="26">
        <f t="shared" si="11"/>
        <v>4.3026556527945736</v>
      </c>
      <c r="I22" s="28">
        <f t="shared" si="12"/>
        <v>3807.8650930005074</v>
      </c>
      <c r="J22" s="28">
        <f t="shared" si="13"/>
        <v>3911.0591194949202</v>
      </c>
      <c r="K22" s="27">
        <f t="shared" si="19"/>
        <v>4.9905114364755189E-4</v>
      </c>
      <c r="L22" s="26">
        <f t="shared" si="14"/>
        <v>4.3798053399275432</v>
      </c>
      <c r="N22" s="28">
        <f t="shared" si="15"/>
        <v>4093.7291676665805</v>
      </c>
      <c r="O22" s="27">
        <f t="shared" si="20"/>
        <v>5.2235984179425563E-4</v>
      </c>
      <c r="P22" s="26">
        <f t="shared" si="21"/>
        <v>4.4469582376860597</v>
      </c>
      <c r="R22">
        <f t="shared" si="17"/>
        <v>0.37080000000000002</v>
      </c>
      <c r="S22">
        <v>16.05</v>
      </c>
    </row>
    <row r="23" spans="4:19" x14ac:dyDescent="0.35">
      <c r="D23">
        <v>50</v>
      </c>
      <c r="E23">
        <v>2765</v>
      </c>
      <c r="F23" s="27">
        <f t="shared" si="18"/>
        <v>3.5281400000000001E-4</v>
      </c>
      <c r="G23" s="26">
        <f t="shared" si="11"/>
        <v>3.9017106616748944</v>
      </c>
      <c r="I23" s="28">
        <f t="shared" si="12"/>
        <v>2851.2365583728852</v>
      </c>
      <c r="J23" s="28">
        <f t="shared" si="13"/>
        <v>2940.7189494187755</v>
      </c>
      <c r="K23" s="27">
        <f t="shared" si="19"/>
        <v>3.7523573794583575E-4</v>
      </c>
      <c r="L23" s="26">
        <f t="shared" si="14"/>
        <v>3.9826718262594505</v>
      </c>
      <c r="N23" s="28">
        <f t="shared" si="15"/>
        <v>3098.4587513203946</v>
      </c>
      <c r="O23" s="27">
        <f t="shared" si="20"/>
        <v>3.9536333666848235E-4</v>
      </c>
      <c r="P23" s="26">
        <f t="shared" si="21"/>
        <v>4.0526452394720911</v>
      </c>
      <c r="R23">
        <f t="shared" si="17"/>
        <v>0.27650000000000002</v>
      </c>
      <c r="S23">
        <v>14.59</v>
      </c>
    </row>
    <row r="24" spans="4:19" x14ac:dyDescent="0.35">
      <c r="D24">
        <v>60</v>
      </c>
      <c r="E24">
        <v>2971</v>
      </c>
      <c r="F24" s="27">
        <f t="shared" si="18"/>
        <v>3.7909960000000003E-4</v>
      </c>
      <c r="G24" s="26">
        <f t="shared" si="11"/>
        <v>3.9962952402327034</v>
      </c>
      <c r="I24" s="28">
        <f t="shared" si="12"/>
        <v>3060.3912836914205</v>
      </c>
      <c r="J24" s="28">
        <f t="shared" si="13"/>
        <v>3153.0476361858373</v>
      </c>
      <c r="K24" s="27">
        <f t="shared" si="19"/>
        <v>4.0232887837731286E-4</v>
      </c>
      <c r="L24" s="26">
        <f t="shared" si="14"/>
        <v>4.0763067605615353</v>
      </c>
      <c r="N24" s="28">
        <f t="shared" si="15"/>
        <v>3316.5582770847773</v>
      </c>
      <c r="O24" s="27">
        <f t="shared" si="20"/>
        <v>4.2319283615601755E-4</v>
      </c>
      <c r="P24" s="26">
        <f t="shared" si="21"/>
        <v>4.14558565449697</v>
      </c>
      <c r="R24">
        <f t="shared" si="17"/>
        <v>0.29710000000000003</v>
      </c>
      <c r="S24">
        <v>14.59</v>
      </c>
    </row>
    <row r="29" spans="4:19" x14ac:dyDescent="0.35">
      <c r="D29" s="21"/>
    </row>
    <row r="30" spans="4:19" x14ac:dyDescent="0.35">
      <c r="D30" s="21"/>
    </row>
    <row r="31" spans="4:19" x14ac:dyDescent="0.35">
      <c r="D31" s="21"/>
    </row>
    <row r="32" spans="4:19" x14ac:dyDescent="0.35">
      <c r="D32" s="21"/>
    </row>
    <row r="33" spans="4:4" x14ac:dyDescent="0.35">
      <c r="D33" s="2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E353F-F62A-431F-91CD-B6DDCA0CD417}">
  <dimension ref="C1:K17"/>
  <sheetViews>
    <sheetView workbookViewId="0">
      <selection activeCell="E17" sqref="E17"/>
    </sheetView>
  </sheetViews>
  <sheetFormatPr defaultRowHeight="14.5" x14ac:dyDescent="0.35"/>
  <cols>
    <col min="3" max="3" width="21.90625" customWidth="1"/>
    <col min="4" max="4" width="18.1796875" customWidth="1"/>
    <col min="5" max="5" width="15.453125" customWidth="1"/>
    <col min="8" max="8" width="16.36328125" customWidth="1"/>
    <col min="9" max="9" width="25.54296875" customWidth="1"/>
    <col min="10" max="10" width="20" customWidth="1"/>
    <col min="11" max="11" width="15" customWidth="1"/>
  </cols>
  <sheetData>
    <row r="1" spans="3:11" ht="15" thickBot="1" x14ac:dyDescent="0.4"/>
    <row r="2" spans="3:11" ht="15" thickBot="1" x14ac:dyDescent="0.4">
      <c r="C2" s="9"/>
      <c r="D2" s="32" t="s">
        <v>34</v>
      </c>
      <c r="E2" s="33"/>
      <c r="F2" s="34"/>
      <c r="H2" s="9"/>
      <c r="I2" s="29" t="s">
        <v>54</v>
      </c>
      <c r="J2" s="30"/>
      <c r="K2" s="31"/>
    </row>
    <row r="3" spans="3:11" ht="15" thickBot="1" x14ac:dyDescent="0.4">
      <c r="C3" s="10" t="s">
        <v>35</v>
      </c>
      <c r="D3" s="11" t="s">
        <v>74</v>
      </c>
      <c r="E3" s="11" t="s">
        <v>36</v>
      </c>
      <c r="F3" s="12" t="s">
        <v>37</v>
      </c>
      <c r="H3" s="15" t="s">
        <v>55</v>
      </c>
      <c r="I3" s="16" t="s">
        <v>75</v>
      </c>
      <c r="J3" s="16" t="s">
        <v>56</v>
      </c>
      <c r="K3" s="16" t="s">
        <v>37</v>
      </c>
    </row>
    <row r="4" spans="3:11" ht="15" thickBot="1" x14ac:dyDescent="0.4">
      <c r="C4" s="4" t="s">
        <v>19</v>
      </c>
      <c r="D4" s="2" t="s">
        <v>38</v>
      </c>
      <c r="E4" s="2" t="s">
        <v>39</v>
      </c>
      <c r="F4" s="13">
        <v>6.8</v>
      </c>
      <c r="H4" s="6">
        <v>10</v>
      </c>
      <c r="I4" s="17" t="s">
        <v>57</v>
      </c>
      <c r="J4" s="18" t="s">
        <v>58</v>
      </c>
      <c r="K4" s="17">
        <v>0.6</v>
      </c>
    </row>
    <row r="5" spans="3:11" ht="15" thickBot="1" x14ac:dyDescent="0.4">
      <c r="C5" s="4" t="s">
        <v>20</v>
      </c>
      <c r="D5" s="2" t="s">
        <v>40</v>
      </c>
      <c r="E5" s="2" t="s">
        <v>41</v>
      </c>
      <c r="F5" s="13">
        <v>10.199999999999999</v>
      </c>
      <c r="H5" s="6">
        <v>20</v>
      </c>
      <c r="I5" s="17" t="s">
        <v>59</v>
      </c>
      <c r="J5" s="17" t="s">
        <v>60</v>
      </c>
      <c r="K5" s="17">
        <v>1.3</v>
      </c>
    </row>
    <row r="6" spans="3:11" ht="15" thickBot="1" x14ac:dyDescent="0.4">
      <c r="C6" s="4" t="s">
        <v>21</v>
      </c>
      <c r="D6" s="2" t="s">
        <v>43</v>
      </c>
      <c r="E6" s="2" t="s">
        <v>44</v>
      </c>
      <c r="F6" s="13">
        <v>8.6999999999999993</v>
      </c>
      <c r="H6" s="6">
        <v>30</v>
      </c>
      <c r="I6" s="17" t="s">
        <v>61</v>
      </c>
      <c r="J6" s="17" t="s">
        <v>62</v>
      </c>
      <c r="K6" s="17">
        <v>1.6</v>
      </c>
    </row>
    <row r="7" spans="3:11" ht="15" thickBot="1" x14ac:dyDescent="0.4">
      <c r="C7" s="1" t="s">
        <v>22</v>
      </c>
      <c r="D7" s="2" t="s">
        <v>45</v>
      </c>
      <c r="E7" s="2" t="s">
        <v>46</v>
      </c>
      <c r="F7" s="13">
        <v>0.3</v>
      </c>
      <c r="H7" s="6">
        <v>40</v>
      </c>
      <c r="I7" s="17" t="s">
        <v>63</v>
      </c>
      <c r="J7" s="17" t="s">
        <v>64</v>
      </c>
      <c r="K7" s="17">
        <v>3.3</v>
      </c>
    </row>
    <row r="8" spans="3:11" ht="15" thickBot="1" x14ac:dyDescent="0.4">
      <c r="C8" s="1" t="s">
        <v>23</v>
      </c>
      <c r="D8" s="2" t="s">
        <v>47</v>
      </c>
      <c r="E8" s="2" t="s">
        <v>48</v>
      </c>
      <c r="F8" s="13">
        <v>0.2</v>
      </c>
      <c r="H8" s="6">
        <v>50</v>
      </c>
      <c r="I8" s="17" t="s">
        <v>65</v>
      </c>
      <c r="J8" s="17" t="s">
        <v>66</v>
      </c>
      <c r="K8" s="17">
        <v>1.3</v>
      </c>
    </row>
    <row r="9" spans="3:11" ht="15" thickBot="1" x14ac:dyDescent="0.4">
      <c r="C9" s="4" t="s">
        <v>24</v>
      </c>
      <c r="D9" s="2" t="s">
        <v>42</v>
      </c>
      <c r="E9" s="2" t="s">
        <v>49</v>
      </c>
      <c r="F9" s="13">
        <v>2</v>
      </c>
      <c r="H9" s="19">
        <v>60</v>
      </c>
      <c r="I9" s="20" t="s">
        <v>67</v>
      </c>
      <c r="J9" s="20" t="s">
        <v>68</v>
      </c>
      <c r="K9" s="20">
        <v>2.8</v>
      </c>
    </row>
    <row r="10" spans="3:11" ht="15" thickBot="1" x14ac:dyDescent="0.4">
      <c r="C10" s="4" t="s">
        <v>25</v>
      </c>
      <c r="D10" s="2" t="s">
        <v>50</v>
      </c>
      <c r="E10" s="2" t="s">
        <v>51</v>
      </c>
      <c r="F10" s="13">
        <v>0.4</v>
      </c>
    </row>
    <row r="11" spans="3:11" ht="15" thickBot="1" x14ac:dyDescent="0.4">
      <c r="C11" s="5" t="s">
        <v>26</v>
      </c>
      <c r="D11" s="3" t="s">
        <v>52</v>
      </c>
      <c r="E11" s="3" t="s">
        <v>53</v>
      </c>
      <c r="F11" s="14">
        <v>2.2999999999999998</v>
      </c>
    </row>
    <row r="13" spans="3:11" ht="17" x14ac:dyDescent="0.35">
      <c r="C13" s="21" t="s">
        <v>69</v>
      </c>
    </row>
    <row r="14" spans="3:11" ht="17" x14ac:dyDescent="0.35">
      <c r="C14" s="21" t="s">
        <v>70</v>
      </c>
    </row>
    <row r="15" spans="3:11" x14ac:dyDescent="0.35">
      <c r="C15" s="21" t="s">
        <v>71</v>
      </c>
    </row>
    <row r="16" spans="3:11" x14ac:dyDescent="0.35">
      <c r="C16" s="21" t="s">
        <v>72</v>
      </c>
    </row>
    <row r="17" spans="3:3" ht="16" x14ac:dyDescent="0.35">
      <c r="C17" s="21" t="s">
        <v>73</v>
      </c>
    </row>
  </sheetData>
  <mergeCells count="2">
    <mergeCell ref="I2:K2"/>
    <mergeCell ref="D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Abbreviations</vt:lpstr>
      <vt:lpstr>Muller</vt:lpstr>
      <vt:lpstr>Winnipeg</vt:lpstr>
      <vt:lpstr>TR and LOD</vt:lpstr>
      <vt:lpstr>Concentration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Oliveira</dc:creator>
  <cp:lastModifiedBy>Richard Oliveira</cp:lastModifiedBy>
  <dcterms:created xsi:type="dcterms:W3CDTF">2024-02-20T01:47:00Z</dcterms:created>
  <dcterms:modified xsi:type="dcterms:W3CDTF">2025-01-06T19:13:44Z</dcterms:modified>
</cp:coreProperties>
</file>